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A Project Folders\Advocacy and Development\Employment - Manpower\Survey - Program Directors - Employment Snapshot\2020\results summaries\"/>
    </mc:Choice>
  </mc:AlternateContent>
  <xr:revisionPtr revIDLastSave="0" documentId="13_ncr:1_{4228D89F-4B15-4A32-8D99-FED313F28315}" xr6:coauthVersionLast="36" xr6:coauthVersionMax="36" xr10:uidLastSave="{00000000-0000-0000-0000-000000000000}"/>
  <bookViews>
    <workbookView xWindow="0" yWindow="0" windowWidth="17256" windowHeight="58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J72" i="1" l="1"/>
  <c r="AJ68" i="1"/>
  <c r="AJ69" i="1"/>
  <c r="AJ70" i="1"/>
  <c r="AJ71" i="1"/>
  <c r="AJ67" i="1"/>
  <c r="AI68" i="1"/>
  <c r="AI69" i="1"/>
  <c r="AI70" i="1"/>
  <c r="AI71" i="1"/>
  <c r="AI72" i="1"/>
  <c r="AI67" i="1"/>
  <c r="C84" i="1" l="1"/>
  <c r="AF72" i="1"/>
  <c r="AG72" i="1"/>
  <c r="AE72" i="1"/>
  <c r="AG68" i="1"/>
  <c r="AG69" i="1"/>
  <c r="AG70" i="1"/>
  <c r="AG71" i="1"/>
  <c r="AG67" i="1"/>
  <c r="AE68" i="1"/>
  <c r="AF68" i="1"/>
  <c r="AE69" i="1"/>
  <c r="AF69" i="1"/>
  <c r="AE70" i="1"/>
  <c r="AF70" i="1"/>
  <c r="AE71" i="1"/>
  <c r="AF71" i="1"/>
  <c r="AF67" i="1"/>
  <c r="AE67" i="1"/>
  <c r="P84" i="1"/>
  <c r="AE84" i="1"/>
  <c r="AE78" i="1" l="1"/>
  <c r="P78" i="1"/>
  <c r="C78" i="1"/>
  <c r="P83" i="1" l="1"/>
  <c r="P82" i="1"/>
  <c r="P81" i="1"/>
  <c r="P80" i="1"/>
  <c r="P79" i="1"/>
  <c r="AE83" i="1" l="1"/>
  <c r="AE82" i="1"/>
  <c r="AE81" i="1"/>
  <c r="AE80" i="1"/>
  <c r="AE79" i="1"/>
  <c r="C79" i="1" l="1"/>
  <c r="C81" i="1"/>
  <c r="C80" i="1"/>
  <c r="AG59" i="1" l="1"/>
  <c r="AF59" i="1"/>
  <c r="AE59" i="1"/>
  <c r="AG58" i="1"/>
  <c r="AF58" i="1"/>
  <c r="AE58" i="1"/>
  <c r="AG57" i="1"/>
  <c r="AF57" i="1"/>
  <c r="AE57" i="1"/>
  <c r="AG56" i="1"/>
  <c r="AF56" i="1"/>
  <c r="AE56" i="1"/>
  <c r="AG55" i="1"/>
  <c r="AF55" i="1"/>
  <c r="AE55" i="1"/>
  <c r="AE60" i="1" l="1"/>
  <c r="AF60" i="1"/>
  <c r="AG60" i="1"/>
  <c r="C83" i="1" s="1"/>
  <c r="AG48" i="1"/>
  <c r="AF48" i="1"/>
  <c r="AE48" i="1"/>
  <c r="AG47" i="1"/>
  <c r="AF47" i="1"/>
  <c r="AE47" i="1"/>
  <c r="AG46" i="1"/>
  <c r="AF46" i="1"/>
  <c r="AE46" i="1"/>
  <c r="AG45" i="1"/>
  <c r="AF45" i="1"/>
  <c r="AE45" i="1"/>
  <c r="AG44" i="1"/>
  <c r="AF44" i="1"/>
  <c r="AE44" i="1"/>
  <c r="AE49" i="1" l="1"/>
  <c r="AF49" i="1"/>
  <c r="AG49" i="1" l="1"/>
  <c r="C82" i="1" s="1"/>
</calcChain>
</file>

<file path=xl/sharedStrings.xml><?xml version="1.0" encoding="utf-8"?>
<sst xmlns="http://schemas.openxmlformats.org/spreadsheetml/2006/main" count="172" uniqueCount="57">
  <si>
    <t xml:space="preserve">REGION </t>
  </si>
  <si>
    <t xml:space="preserve">Military Job </t>
  </si>
  <si>
    <t>Total</t>
  </si>
  <si>
    <t>Quebec</t>
  </si>
  <si>
    <t>Ontario</t>
  </si>
  <si>
    <t>Prairies</t>
  </si>
  <si>
    <t>BC</t>
  </si>
  <si>
    <t xml:space="preserve">TOTAL </t>
  </si>
  <si>
    <t>REGIONAL TOTALS 2015 snapshot</t>
  </si>
  <si>
    <t>Grads produced 2010-2015</t>
  </si>
  <si>
    <t>IMG/Military</t>
  </si>
  <si>
    <t>Full time Job CA</t>
  </si>
  <si>
    <t>Intl Job</t>
  </si>
  <si>
    <t>Atlantic</t>
  </si>
  <si>
    <t>TOTAL</t>
  </si>
  <si>
    <t>REGION</t>
  </si>
  <si>
    <t>REGIONAL TOTALS 2016 snapshot</t>
  </si>
  <si>
    <t>Grads produced 2010-2016</t>
  </si>
  <si>
    <t>REGIONAL TOTALS 2017 snapshot</t>
  </si>
  <si>
    <t>Still looking for work (Includes locum, fellowship, research)</t>
  </si>
  <si>
    <t>Intl Job (currently)</t>
  </si>
  <si>
    <t xml:space="preserve">Full time Job CA (currently) </t>
  </si>
  <si>
    <t xml:space="preserve">IMG/Military (currently) </t>
  </si>
  <si>
    <t>Grads produced 2010-2017 (8 years)</t>
  </si>
  <si>
    <t>F</t>
  </si>
  <si>
    <t>M</t>
  </si>
  <si>
    <t xml:space="preserve">F </t>
  </si>
  <si>
    <t>Underemployed (includes locums, research, IMGs* if staying in Canada)</t>
  </si>
  <si>
    <t>Total Graduates Produced 2013-2018      (6 years)</t>
  </si>
  <si>
    <t xml:space="preserve">Full-time Job in Canada  </t>
  </si>
  <si>
    <r>
      <t xml:space="preserve">Full-time Job Outside  Canada            </t>
    </r>
    <r>
      <rPr>
        <b/>
        <sz val="11"/>
        <color theme="1"/>
        <rFont val="Arial"/>
        <family val="2"/>
      </rPr>
      <t>(including IMGs* not returning to Canada)</t>
    </r>
  </si>
  <si>
    <t xml:space="preserve">Fellowship         </t>
  </si>
  <si>
    <t>REGIONAL TOTALS: 2018 Orthopaedic Employment Snapshot (6 Years)</t>
  </si>
  <si>
    <t xml:space="preserve">2018
 Seeking Full-Time Employment
 "Looking for Work" </t>
  </si>
  <si>
    <t>REGIONAL TOTALS: 2019 Orthopaedic Employment Snapshot (6 Years)</t>
  </si>
  <si>
    <t xml:space="preserve">REGION* </t>
  </si>
  <si>
    <t>Total Graduates Produced 2014-2019 
     (6 years)</t>
  </si>
  <si>
    <r>
      <t xml:space="preserve">Full-time Job Outside  Canada            </t>
    </r>
    <r>
      <rPr>
        <b/>
        <sz val="11"/>
        <color theme="1"/>
        <rFont val="Arial"/>
        <family val="2"/>
      </rPr>
      <t>(including IMGs not returning to Canada)</t>
    </r>
  </si>
  <si>
    <t xml:space="preserve">Fellowship         Year 1 or 2       </t>
  </si>
  <si>
    <t>Fellowship           Year 3 or 4</t>
  </si>
  <si>
    <t>Underemployed (includes locums, research, IMGs if staying in Canada)</t>
  </si>
  <si>
    <t xml:space="preserve">2019
 Seeking Full-Time Employment
 "Looking for Work" </t>
  </si>
  <si>
    <t>* Region refers to location where graduates completed their training</t>
  </si>
  <si>
    <t>"Looking For Work"</t>
  </si>
  <si>
    <t>Full-Time Outside Canada</t>
  </si>
  <si>
    <t>REGIONAL TOTALS 2014 snapshot</t>
  </si>
  <si>
    <t>Total Program Graduates from each year (sum of all following categories)</t>
  </si>
  <si>
    <t xml:space="preserve">Full-time job in Canada  </t>
  </si>
  <si>
    <t>Full-time job outside of Canada (including Visa trainees not returning to Canada)</t>
  </si>
  <si>
    <t xml:space="preserve">Fellowship Year 1 or Year 2 </t>
  </si>
  <si>
    <t>Fellowship Year 3 or More *</t>
  </si>
  <si>
    <t xml:space="preserve">2020
 Seeking Full-Time Employment
 "Looking for Work" </t>
  </si>
  <si>
    <t>Underemployed (includes locums, research, IMGs staying in Canada)</t>
  </si>
  <si>
    <t>Percentage "underemployed"</t>
  </si>
  <si>
    <t>percentage 'looking for work'</t>
  </si>
  <si>
    <t xml:space="preserve"> Graduates in Last 6 Years</t>
  </si>
  <si>
    <t>2020 Orthopaedic Employment Snapshot (6 Years) - REGIONAL*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</si>
</sst>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Arial"/>
      <family val="2"/>
    </font>
    <font>
      <b/>
      <sz val="18"/>
      <color theme="3" tint="-0.249977111117893"/>
      <name val="Arial"/>
      <family val="2"/>
    </font>
    <font>
      <b/>
      <sz val="16"/>
      <color theme="5" tint="-0.249977111117893"/>
      <name val="Arial"/>
      <family val="2"/>
    </font>
    <font>
      <b/>
      <sz val="15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2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9"/>
      <color theme="3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0" fillId="3" borderId="0" xfId="0" applyFill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left" wrapText="1"/>
    </xf>
    <xf numFmtId="0" fontId="0" fillId="0" borderId="0" xfId="0" applyFill="1"/>
    <xf numFmtId="164" fontId="1" fillId="0" borderId="0" xfId="0" applyNumberFormat="1" applyFont="1" applyFill="1"/>
    <xf numFmtId="0" fontId="0" fillId="3" borderId="1" xfId="0" applyFill="1" applyBorder="1"/>
    <xf numFmtId="0" fontId="6" fillId="4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6" xfId="0" applyFont="1" applyFill="1" applyBorder="1"/>
    <xf numFmtId="0" fontId="3" fillId="0" borderId="7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5" borderId="3" xfId="0" applyFont="1" applyFill="1" applyBorder="1"/>
    <xf numFmtId="0" fontId="5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10" fillId="7" borderId="1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Border="1" applyAlignment="1"/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13" fillId="0" borderId="0" xfId="0" applyFont="1" applyFill="1" applyBorder="1"/>
    <xf numFmtId="1" fontId="2" fillId="0" borderId="0" xfId="0" applyNumberFormat="1" applyFont="1" applyFill="1" applyBorder="1" applyAlignment="1"/>
    <xf numFmtId="0" fontId="12" fillId="0" borderId="21" xfId="0" applyFont="1" applyBorder="1" applyAlignment="1"/>
    <xf numFmtId="1" fontId="2" fillId="4" borderId="25" xfId="0" applyNumberFormat="1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1" fontId="2" fillId="4" borderId="24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0" xfId="0" applyBorder="1"/>
    <xf numFmtId="0" fontId="2" fillId="5" borderId="32" xfId="0" applyFont="1" applyFill="1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0" fillId="7" borderId="39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10" fillId="7" borderId="42" xfId="0" applyFont="1" applyFill="1" applyBorder="1" applyAlignment="1">
      <alignment horizontal="center"/>
    </xf>
    <xf numFmtId="0" fontId="10" fillId="7" borderId="43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right"/>
    </xf>
    <xf numFmtId="0" fontId="14" fillId="6" borderId="20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14" fillId="7" borderId="24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6" borderId="23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 b="1"/>
              <a:t>"Looking For Work"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159853339451803E-2"/>
          <c:y val="0.15685967559028924"/>
          <c:w val="0.93920693554433832"/>
          <c:h val="0.7186719177392076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cap="none" spc="0" baseline="0">
                    <a:ln w="0"/>
                    <a:solidFill>
                      <a:sysClr val="windowText" lastClr="00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Sheet1!$B$78:$B$84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Sheet1!$C$78:$C$84</c:f>
              <c:numCache>
                <c:formatCode>0</c:formatCode>
                <c:ptCount val="7"/>
                <c:pt idx="0">
                  <c:v>149</c:v>
                </c:pt>
                <c:pt idx="1">
                  <c:v>178</c:v>
                </c:pt>
                <c:pt idx="2">
                  <c:v>182</c:v>
                </c:pt>
                <c:pt idx="3">
                  <c:v>165.5</c:v>
                </c:pt>
                <c:pt idx="4">
                  <c:v>159</c:v>
                </c:pt>
                <c:pt idx="5">
                  <c:v>127</c:v>
                </c:pt>
                <c:pt idx="6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F-4C73-BA9C-CA4177DD6F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15573904"/>
        <c:axId val="1516170800"/>
      </c:lineChart>
      <c:catAx>
        <c:axId val="15155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170800"/>
        <c:crosses val="autoZero"/>
        <c:auto val="1"/>
        <c:lblAlgn val="ctr"/>
        <c:lblOffset val="100"/>
        <c:noMultiLvlLbl val="0"/>
      </c:catAx>
      <c:valAx>
        <c:axId val="15161708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5155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CA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CA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Working Full-Time Outside Canada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CA" sz="16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cap="none" spc="0" baseline="0">
                    <a:ln w="0"/>
                    <a:solidFill>
                      <a:sysClr val="windowText" lastClr="00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Sheet1!$O$78:$O$84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Sheet1!$P$78:$P$84</c:f>
              <c:numCache>
                <c:formatCode>General</c:formatCode>
                <c:ptCount val="7"/>
                <c:pt idx="0">
                  <c:v>30</c:v>
                </c:pt>
                <c:pt idx="1">
                  <c:v>40</c:v>
                </c:pt>
                <c:pt idx="2">
                  <c:v>61</c:v>
                </c:pt>
                <c:pt idx="3">
                  <c:v>73</c:v>
                </c:pt>
                <c:pt idx="4">
                  <c:v>74</c:v>
                </c:pt>
                <c:pt idx="5">
                  <c:v>86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6-4CEA-AB72-106B551F3E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15436016"/>
        <c:axId val="15294200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Sheet1!$O$78:$O$84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Sheet1!$Q$78:$Q$84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E06-4CEA-AB72-106B551F3E5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Sheet1!$O$78:$O$84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Sheet1!$R$78:$R$84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E06-4CEA-AB72-106B551F3E5D}"/>
                  </c:ext>
                </c:extLst>
              </c15:ser>
            </c15:filteredLineSeries>
          </c:ext>
        </c:extLst>
      </c:lineChart>
      <c:catAx>
        <c:axId val="141543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420032"/>
        <c:crosses val="autoZero"/>
        <c:auto val="1"/>
        <c:lblAlgn val="ctr"/>
        <c:lblOffset val="100"/>
        <c:noMultiLvlLbl val="0"/>
      </c:catAx>
      <c:valAx>
        <c:axId val="1529420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1543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CA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CA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Number of Graduates in the Last 6 Years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CA" sz="16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cap="none" spc="0" baseline="0">
                    <a:ln w="0"/>
                    <a:solidFill>
                      <a:sysClr val="windowText" lastClr="00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Sheet1!$AD$78:$AD$83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Sheet1!$AE$78:$AE$83</c:f>
              <c:numCache>
                <c:formatCode>General</c:formatCode>
                <c:ptCount val="6"/>
                <c:pt idx="0">
                  <c:v>396</c:v>
                </c:pt>
                <c:pt idx="1">
                  <c:v>488</c:v>
                </c:pt>
                <c:pt idx="2">
                  <c:v>559</c:v>
                </c:pt>
                <c:pt idx="3">
                  <c:v>628</c:v>
                </c:pt>
                <c:pt idx="4">
                  <c:v>478</c:v>
                </c:pt>
                <c:pt idx="5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F-4C5E-A7CD-01DB78B3D9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19287152"/>
        <c:axId val="14129825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Sheet1!$AD$78:$AD$83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Sheet1!$AF$78:$AF$83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53F-4C5E-A7CD-01DB78B3D93F}"/>
                  </c:ext>
                </c:extLst>
              </c15:ser>
            </c15:filteredLineSeries>
          </c:ext>
        </c:extLst>
      </c:lineChart>
      <c:catAx>
        <c:axId val="151928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982544"/>
        <c:crosses val="autoZero"/>
        <c:auto val="1"/>
        <c:lblAlgn val="ctr"/>
        <c:lblOffset val="100"/>
        <c:noMultiLvlLbl val="0"/>
      </c:catAx>
      <c:valAx>
        <c:axId val="1412982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1928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232833</xdr:colOff>
      <xdr:row>85</xdr:row>
      <xdr:rowOff>8466</xdr:rowOff>
    </xdr:from>
    <xdr:to>
      <xdr:col>10</xdr:col>
      <xdr:colOff>364067</xdr:colOff>
      <xdr:row>101</xdr:row>
      <xdr:rowOff>25399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858923-ECEF-45F3-855C-3A519D3F5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4232</xdr:colOff>
      <xdr:row>85</xdr:row>
      <xdr:rowOff>0</xdr:rowOff>
    </xdr:from>
    <xdr:to>
      <xdr:col>23</xdr:col>
      <xdr:colOff>203199</xdr:colOff>
      <xdr:row>101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440669-0736-456C-8199-37B062821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177800</xdr:colOff>
      <xdr:row>85</xdr:row>
      <xdr:rowOff>0</xdr:rowOff>
    </xdr:from>
    <xdr:to>
      <xdr:col>33</xdr:col>
      <xdr:colOff>482599</xdr:colOff>
      <xdr:row>100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0F3577-C473-4385-9C3B-3004FC2C0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114300</xdr:colOff>
      <xdr:row>72</xdr:row>
      <xdr:rowOff>50800</xdr:rowOff>
    </xdr:from>
    <xdr:to>
      <xdr:col>32</xdr:col>
      <xdr:colOff>447040</xdr:colOff>
      <xdr:row>75</xdr:row>
      <xdr:rowOff>10160</xdr:rowOff>
    </xdr:to>
    <xdr:sp macro="" textlink="">
      <xdr:nvSpPr>
        <xdr:cNvPr id="9" name="Arrow: Curved Up 8">
          <a:extLst>
            <a:ext uri="{FF2B5EF4-FFF2-40B4-BE49-F238E27FC236}">
              <a16:creationId xmlns:a16="http://schemas.microsoft.com/office/drawing/2014/main" id="{9F27C9A8-5405-45E8-886E-FD1F8D80F40D}"/>
            </a:ext>
          </a:extLst>
        </xdr:cNvPr>
        <xdr:cNvSpPr/>
      </xdr:nvSpPr>
      <xdr:spPr>
        <a:xfrm>
          <a:off x="10071100" y="21681440"/>
          <a:ext cx="4772660" cy="548640"/>
        </a:xfrm>
        <a:prstGeom prst="curvedUpArrow">
          <a:avLst/>
        </a:prstGeom>
        <a:ln w="28575">
          <a:solidFill>
            <a:srgbClr val="FF0000"/>
          </a:solidFill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7"/>
  <sheetViews>
    <sheetView tabSelected="1" topLeftCell="A61" zoomScale="75" zoomScaleNormal="75" workbookViewId="0">
      <selection activeCell="K78" sqref="K78"/>
    </sheetView>
  </sheetViews>
  <sheetFormatPr defaultRowHeight="14.4" x14ac:dyDescent="0.3"/>
  <cols>
    <col min="1" max="1" width="3.44140625" style="12" customWidth="1"/>
    <col min="2" max="2" width="12.88671875" style="16" customWidth="1"/>
    <col min="3" max="3" width="7.88671875" customWidth="1"/>
    <col min="4" max="4" width="8.33203125" customWidth="1"/>
    <col min="5" max="5" width="7.5546875" customWidth="1"/>
    <col min="6" max="6" width="2.44140625" customWidth="1"/>
    <col min="7" max="7" width="6.109375" customWidth="1"/>
    <col min="8" max="8" width="5.88671875" customWidth="1"/>
    <col min="9" max="9" width="6.88671875" customWidth="1"/>
    <col min="10" max="10" width="3" customWidth="1"/>
    <col min="11" max="11" width="6.5546875" customWidth="1"/>
    <col min="12" max="13" width="7.44140625" customWidth="1"/>
    <col min="14" max="14" width="3" customWidth="1"/>
    <col min="15" max="15" width="7.88671875" customWidth="1"/>
    <col min="16" max="16" width="9.109375" customWidth="1"/>
    <col min="17" max="17" width="6.5546875" customWidth="1"/>
    <col min="18" max="18" width="2.109375" customWidth="1"/>
    <col min="19" max="19" width="6.44140625" customWidth="1"/>
    <col min="20" max="21" width="7.109375" customWidth="1"/>
    <col min="22" max="22" width="2.44140625" customWidth="1"/>
    <col min="23" max="23" width="7.5546875" customWidth="1"/>
    <col min="24" max="24" width="7.88671875" customWidth="1"/>
    <col min="25" max="25" width="6.88671875" customWidth="1"/>
    <col min="26" max="26" width="2.5546875" customWidth="1"/>
    <col min="27" max="27" width="7.44140625" customWidth="1"/>
    <col min="28" max="29" width="7.109375" customWidth="1"/>
    <col min="30" max="30" width="12.33203125" customWidth="1"/>
    <col min="31" max="31" width="6.5546875" customWidth="1"/>
    <col min="32" max="32" width="6.88671875" customWidth="1"/>
    <col min="33" max="33" width="6.6640625" customWidth="1"/>
    <col min="34" max="34" width="13.6640625" bestFit="1" customWidth="1"/>
    <col min="35" max="35" width="40.88671875" customWidth="1"/>
    <col min="36" max="36" width="31.88671875" customWidth="1"/>
  </cols>
  <sheetData>
    <row r="1" spans="1:33" ht="22.8" x14ac:dyDescent="0.4">
      <c r="A1" s="45"/>
      <c r="B1" s="31" t="s">
        <v>45</v>
      </c>
      <c r="C1" s="1"/>
      <c r="D1" s="1"/>
      <c r="E1" s="1"/>
      <c r="F1" s="1"/>
      <c r="G1" s="1"/>
    </row>
    <row r="2" spans="1:33" s="12" customFormat="1" ht="63" customHeight="1" x14ac:dyDescent="0.3">
      <c r="B2" s="17" t="s">
        <v>15</v>
      </c>
      <c r="C2" s="81" t="s">
        <v>9</v>
      </c>
      <c r="D2" s="81"/>
      <c r="E2" s="81"/>
      <c r="F2" s="47"/>
      <c r="G2" s="81" t="s">
        <v>10</v>
      </c>
      <c r="H2" s="81"/>
      <c r="I2" s="81"/>
      <c r="J2" s="47"/>
      <c r="K2" s="81" t="s">
        <v>11</v>
      </c>
      <c r="L2" s="81"/>
      <c r="M2" s="81"/>
      <c r="N2" s="47"/>
      <c r="O2" s="81" t="s">
        <v>12</v>
      </c>
      <c r="P2" s="81"/>
      <c r="Q2" s="81"/>
      <c r="R2" s="47"/>
      <c r="S2" s="14"/>
      <c r="T2" s="14"/>
      <c r="U2" s="14"/>
      <c r="V2" s="47"/>
      <c r="W2" s="14"/>
      <c r="X2" s="14"/>
      <c r="Y2" s="14"/>
      <c r="Z2" s="47"/>
      <c r="AA2" s="14"/>
      <c r="AB2" s="14"/>
      <c r="AC2" s="14"/>
      <c r="AD2" s="47"/>
      <c r="AE2" s="81" t="s">
        <v>19</v>
      </c>
      <c r="AF2" s="81"/>
      <c r="AG2" s="81"/>
    </row>
    <row r="3" spans="1:33" ht="17.399999999999999" x14ac:dyDescent="0.3">
      <c r="B3" s="18" t="s">
        <v>13</v>
      </c>
      <c r="C3" s="6"/>
      <c r="D3" s="6"/>
      <c r="E3" s="5">
        <v>36</v>
      </c>
      <c r="F3" s="2"/>
      <c r="G3" s="6"/>
      <c r="H3" s="6"/>
      <c r="I3" s="5">
        <v>7</v>
      </c>
      <c r="J3" s="2"/>
      <c r="K3" s="6"/>
      <c r="L3" s="6"/>
      <c r="M3" s="5">
        <v>16</v>
      </c>
      <c r="N3" s="2"/>
      <c r="O3" s="6"/>
      <c r="P3" s="6"/>
      <c r="Q3" s="5">
        <v>3</v>
      </c>
      <c r="R3" s="2"/>
      <c r="S3" s="6"/>
      <c r="T3" s="6"/>
      <c r="U3" s="6"/>
      <c r="V3" s="2"/>
      <c r="W3" s="6"/>
      <c r="X3" s="6"/>
      <c r="Y3" s="6"/>
      <c r="Z3" s="2"/>
      <c r="AA3" s="6"/>
      <c r="AB3" s="6"/>
      <c r="AC3" s="6"/>
      <c r="AD3" s="2"/>
      <c r="AE3" s="6"/>
      <c r="AF3" s="6"/>
      <c r="AG3" s="5">
        <v>10</v>
      </c>
    </row>
    <row r="4" spans="1:33" ht="17.399999999999999" x14ac:dyDescent="0.3">
      <c r="B4" s="18" t="s">
        <v>3</v>
      </c>
      <c r="C4" s="6"/>
      <c r="D4" s="6"/>
      <c r="E4" s="5">
        <v>94</v>
      </c>
      <c r="F4" s="2"/>
      <c r="G4" s="6"/>
      <c r="H4" s="6"/>
      <c r="I4" s="5">
        <v>12</v>
      </c>
      <c r="J4" s="2"/>
      <c r="K4" s="6"/>
      <c r="L4" s="6"/>
      <c r="M4" s="5">
        <v>62</v>
      </c>
      <c r="N4" s="2"/>
      <c r="O4" s="6"/>
      <c r="P4" s="6"/>
      <c r="Q4" s="5">
        <v>6</v>
      </c>
      <c r="R4" s="2"/>
      <c r="S4" s="6"/>
      <c r="T4" s="6"/>
      <c r="U4" s="6"/>
      <c r="V4" s="2"/>
      <c r="W4" s="6"/>
      <c r="X4" s="6"/>
      <c r="Y4" s="6"/>
      <c r="Z4" s="2"/>
      <c r="AA4" s="6"/>
      <c r="AB4" s="6"/>
      <c r="AC4" s="6"/>
      <c r="AD4" s="2"/>
      <c r="AE4" s="6"/>
      <c r="AF4" s="6"/>
      <c r="AG4" s="5">
        <v>14</v>
      </c>
    </row>
    <row r="5" spans="1:33" ht="17.399999999999999" x14ac:dyDescent="0.3">
      <c r="B5" s="18" t="s">
        <v>4</v>
      </c>
      <c r="C5" s="6"/>
      <c r="D5" s="6"/>
      <c r="E5" s="5">
        <v>160</v>
      </c>
      <c r="F5" s="2"/>
      <c r="G5" s="6"/>
      <c r="H5" s="6"/>
      <c r="I5" s="5">
        <v>9</v>
      </c>
      <c r="J5" s="2"/>
      <c r="K5" s="6"/>
      <c r="L5" s="6"/>
      <c r="M5" s="5">
        <v>62</v>
      </c>
      <c r="N5" s="2"/>
      <c r="O5" s="6"/>
      <c r="P5" s="6"/>
      <c r="Q5" s="5">
        <v>16</v>
      </c>
      <c r="R5" s="2"/>
      <c r="S5" s="6"/>
      <c r="T5" s="6"/>
      <c r="U5" s="6"/>
      <c r="V5" s="2"/>
      <c r="W5" s="6"/>
      <c r="X5" s="6"/>
      <c r="Y5" s="6"/>
      <c r="Z5" s="2"/>
      <c r="AA5" s="6"/>
      <c r="AB5" s="6"/>
      <c r="AC5" s="6"/>
      <c r="AD5" s="2"/>
      <c r="AE5" s="6"/>
      <c r="AF5" s="6"/>
      <c r="AG5" s="5">
        <v>73</v>
      </c>
    </row>
    <row r="6" spans="1:33" ht="17.399999999999999" x14ac:dyDescent="0.3">
      <c r="B6" s="18" t="s">
        <v>5</v>
      </c>
      <c r="C6" s="6"/>
      <c r="D6" s="6"/>
      <c r="E6" s="5">
        <v>78</v>
      </c>
      <c r="F6" s="2"/>
      <c r="G6" s="6"/>
      <c r="H6" s="6"/>
      <c r="I6" s="5">
        <v>3</v>
      </c>
      <c r="J6" s="2"/>
      <c r="K6" s="6"/>
      <c r="L6" s="6"/>
      <c r="M6" s="5">
        <v>32</v>
      </c>
      <c r="N6" s="2"/>
      <c r="O6" s="6"/>
      <c r="P6" s="6"/>
      <c r="Q6" s="5">
        <v>3</v>
      </c>
      <c r="R6" s="2"/>
      <c r="S6" s="6"/>
      <c r="T6" s="6"/>
      <c r="U6" s="6"/>
      <c r="V6" s="2"/>
      <c r="W6" s="6"/>
      <c r="X6" s="6"/>
      <c r="Y6" s="6"/>
      <c r="Z6" s="2"/>
      <c r="AA6" s="6"/>
      <c r="AB6" s="6"/>
      <c r="AC6" s="6"/>
      <c r="AD6" s="2"/>
      <c r="AE6" s="6"/>
      <c r="AF6" s="6"/>
      <c r="AG6" s="5">
        <v>40</v>
      </c>
    </row>
    <row r="7" spans="1:33" ht="17.399999999999999" x14ac:dyDescent="0.3">
      <c r="B7" s="18" t="s">
        <v>6</v>
      </c>
      <c r="C7" s="6"/>
      <c r="D7" s="6"/>
      <c r="E7" s="5">
        <v>28</v>
      </c>
      <c r="F7" s="2"/>
      <c r="G7" s="6"/>
      <c r="H7" s="6"/>
      <c r="I7" s="5">
        <v>0</v>
      </c>
      <c r="J7" s="2"/>
      <c r="K7" s="6"/>
      <c r="L7" s="6"/>
      <c r="M7" s="5">
        <v>14</v>
      </c>
      <c r="N7" s="2"/>
      <c r="O7" s="6"/>
      <c r="P7" s="6"/>
      <c r="Q7" s="5">
        <v>2</v>
      </c>
      <c r="R7" s="2"/>
      <c r="S7" s="6"/>
      <c r="T7" s="6"/>
      <c r="U7" s="6"/>
      <c r="V7" s="2"/>
      <c r="W7" s="6"/>
      <c r="X7" s="6"/>
      <c r="Y7" s="6"/>
      <c r="Z7" s="2"/>
      <c r="AA7" s="6"/>
      <c r="AB7" s="6"/>
      <c r="AC7" s="6"/>
      <c r="AD7" s="2"/>
      <c r="AE7" s="6"/>
      <c r="AF7" s="6"/>
      <c r="AG7" s="5">
        <v>12</v>
      </c>
    </row>
    <row r="8" spans="1:33" s="12" customFormat="1" ht="21" x14ac:dyDescent="0.4">
      <c r="B8" s="19" t="s">
        <v>14</v>
      </c>
      <c r="C8" s="9"/>
      <c r="D8" s="9"/>
      <c r="E8" s="7">
        <v>396</v>
      </c>
      <c r="F8" s="10"/>
      <c r="G8" s="9"/>
      <c r="H8" s="9"/>
      <c r="I8" s="7">
        <v>31</v>
      </c>
      <c r="J8" s="10"/>
      <c r="K8" s="9"/>
      <c r="L8" s="9"/>
      <c r="M8" s="7">
        <v>186</v>
      </c>
      <c r="N8" s="10"/>
      <c r="O8" s="9"/>
      <c r="P8" s="9"/>
      <c r="Q8" s="7">
        <v>30</v>
      </c>
      <c r="R8" s="10"/>
      <c r="S8" s="9"/>
      <c r="T8" s="9"/>
      <c r="U8" s="9"/>
      <c r="V8" s="10"/>
      <c r="W8" s="9"/>
      <c r="X8" s="9"/>
      <c r="Y8" s="9"/>
      <c r="Z8" s="10"/>
      <c r="AA8" s="9"/>
      <c r="AB8" s="9"/>
      <c r="AC8" s="9"/>
      <c r="AD8" s="10"/>
      <c r="AE8" s="9"/>
      <c r="AF8" s="9"/>
      <c r="AG8" s="15">
        <v>149</v>
      </c>
    </row>
    <row r="11" spans="1:33" ht="22.8" x14ac:dyDescent="0.4">
      <c r="A11" s="45"/>
      <c r="B11" s="31" t="s">
        <v>8</v>
      </c>
      <c r="C11" s="1"/>
      <c r="D11" s="1"/>
      <c r="E11" s="1"/>
      <c r="F11" s="1"/>
      <c r="G11" s="1"/>
    </row>
    <row r="12" spans="1:33" s="12" customFormat="1" ht="63" customHeight="1" x14ac:dyDescent="0.3">
      <c r="B12" s="17" t="s">
        <v>15</v>
      </c>
      <c r="C12" s="81" t="s">
        <v>9</v>
      </c>
      <c r="D12" s="81"/>
      <c r="E12" s="81"/>
      <c r="F12" s="32"/>
      <c r="G12" s="81" t="s">
        <v>10</v>
      </c>
      <c r="H12" s="81"/>
      <c r="I12" s="81"/>
      <c r="J12" s="32"/>
      <c r="K12" s="81" t="s">
        <v>11</v>
      </c>
      <c r="L12" s="81"/>
      <c r="M12" s="81"/>
      <c r="N12" s="32"/>
      <c r="O12" s="81" t="s">
        <v>12</v>
      </c>
      <c r="P12" s="81"/>
      <c r="Q12" s="81"/>
      <c r="R12" s="32"/>
      <c r="S12" s="14"/>
      <c r="T12" s="14"/>
      <c r="U12" s="14"/>
      <c r="V12" s="32"/>
      <c r="W12" s="14"/>
      <c r="X12" s="14"/>
      <c r="Y12" s="14"/>
      <c r="Z12" s="32"/>
      <c r="AA12" s="14"/>
      <c r="AB12" s="14"/>
      <c r="AC12" s="14"/>
      <c r="AD12" s="42"/>
      <c r="AE12" s="81" t="s">
        <v>19</v>
      </c>
      <c r="AF12" s="81"/>
      <c r="AG12" s="81"/>
    </row>
    <row r="13" spans="1:33" ht="17.399999999999999" x14ac:dyDescent="0.3">
      <c r="B13" s="18" t="s">
        <v>13</v>
      </c>
      <c r="C13" s="6"/>
      <c r="D13" s="6"/>
      <c r="E13" s="5">
        <v>39</v>
      </c>
      <c r="F13" s="2"/>
      <c r="G13" s="6"/>
      <c r="H13" s="6"/>
      <c r="I13" s="5">
        <v>7</v>
      </c>
      <c r="J13" s="2"/>
      <c r="K13" s="6"/>
      <c r="L13" s="6"/>
      <c r="M13" s="5">
        <v>20</v>
      </c>
      <c r="N13" s="2"/>
      <c r="O13" s="6"/>
      <c r="P13" s="6"/>
      <c r="Q13" s="5">
        <v>2</v>
      </c>
      <c r="R13" s="2"/>
      <c r="S13" s="6"/>
      <c r="T13" s="6"/>
      <c r="U13" s="6"/>
      <c r="V13" s="2"/>
      <c r="W13" s="6"/>
      <c r="X13" s="6"/>
      <c r="Y13" s="6"/>
      <c r="Z13" s="2"/>
      <c r="AA13" s="6"/>
      <c r="AB13" s="6"/>
      <c r="AC13" s="6"/>
      <c r="AD13" s="2"/>
      <c r="AE13" s="6"/>
      <c r="AF13" s="6"/>
      <c r="AG13" s="5">
        <v>10</v>
      </c>
    </row>
    <row r="14" spans="1:33" ht="17.399999999999999" x14ac:dyDescent="0.3">
      <c r="B14" s="18" t="s">
        <v>3</v>
      </c>
      <c r="C14" s="6"/>
      <c r="D14" s="6"/>
      <c r="E14" s="5">
        <v>117</v>
      </c>
      <c r="F14" s="2"/>
      <c r="G14" s="6"/>
      <c r="H14" s="6"/>
      <c r="I14" s="5">
        <v>15</v>
      </c>
      <c r="J14" s="2"/>
      <c r="K14" s="6"/>
      <c r="L14" s="6"/>
      <c r="M14" s="5">
        <v>74</v>
      </c>
      <c r="N14" s="2"/>
      <c r="O14" s="6"/>
      <c r="P14" s="6"/>
      <c r="Q14" s="5">
        <v>6</v>
      </c>
      <c r="R14" s="2"/>
      <c r="S14" s="6"/>
      <c r="T14" s="6"/>
      <c r="U14" s="6"/>
      <c r="V14" s="2"/>
      <c r="W14" s="6"/>
      <c r="X14" s="6"/>
      <c r="Y14" s="6"/>
      <c r="Z14" s="2"/>
      <c r="AA14" s="6"/>
      <c r="AB14" s="6"/>
      <c r="AC14" s="6"/>
      <c r="AD14" s="2"/>
      <c r="AE14" s="6"/>
      <c r="AF14" s="6"/>
      <c r="AG14" s="5">
        <v>22</v>
      </c>
    </row>
    <row r="15" spans="1:33" ht="17.399999999999999" x14ac:dyDescent="0.3">
      <c r="B15" s="18" t="s">
        <v>4</v>
      </c>
      <c r="C15" s="6"/>
      <c r="D15" s="6"/>
      <c r="E15" s="5">
        <v>202</v>
      </c>
      <c r="F15" s="2"/>
      <c r="G15" s="6"/>
      <c r="H15" s="6"/>
      <c r="I15" s="5">
        <v>3</v>
      </c>
      <c r="J15" s="2"/>
      <c r="K15" s="6"/>
      <c r="L15" s="6"/>
      <c r="M15" s="5">
        <v>81</v>
      </c>
      <c r="N15" s="2"/>
      <c r="O15" s="6"/>
      <c r="P15" s="6"/>
      <c r="Q15" s="5">
        <v>28</v>
      </c>
      <c r="R15" s="2"/>
      <c r="S15" s="6"/>
      <c r="T15" s="6"/>
      <c r="U15" s="6"/>
      <c r="V15" s="2"/>
      <c r="W15" s="6"/>
      <c r="X15" s="6"/>
      <c r="Y15" s="6"/>
      <c r="Z15" s="2"/>
      <c r="AA15" s="6"/>
      <c r="AB15" s="6"/>
      <c r="AC15" s="6"/>
      <c r="AD15" s="2"/>
      <c r="AE15" s="6"/>
      <c r="AF15" s="6"/>
      <c r="AG15" s="5">
        <v>90</v>
      </c>
    </row>
    <row r="16" spans="1:33" ht="17.399999999999999" x14ac:dyDescent="0.3">
      <c r="B16" s="18" t="s">
        <v>5</v>
      </c>
      <c r="C16" s="6"/>
      <c r="D16" s="6"/>
      <c r="E16" s="5">
        <v>95</v>
      </c>
      <c r="F16" s="2"/>
      <c r="G16" s="6"/>
      <c r="H16" s="6"/>
      <c r="I16" s="5">
        <v>8</v>
      </c>
      <c r="J16" s="2"/>
      <c r="K16" s="6"/>
      <c r="L16" s="6"/>
      <c r="M16" s="5">
        <v>48</v>
      </c>
      <c r="N16" s="2"/>
      <c r="O16" s="6"/>
      <c r="P16" s="6"/>
      <c r="Q16" s="5">
        <v>2</v>
      </c>
      <c r="R16" s="2"/>
      <c r="S16" s="6"/>
      <c r="T16" s="6"/>
      <c r="U16" s="6"/>
      <c r="V16" s="2"/>
      <c r="W16" s="6"/>
      <c r="X16" s="6"/>
      <c r="Y16" s="6"/>
      <c r="Z16" s="2"/>
      <c r="AA16" s="6"/>
      <c r="AB16" s="6"/>
      <c r="AC16" s="6"/>
      <c r="AD16" s="2"/>
      <c r="AE16" s="6"/>
      <c r="AF16" s="6"/>
      <c r="AG16" s="5">
        <v>37</v>
      </c>
    </row>
    <row r="17" spans="1:62" ht="17.399999999999999" x14ac:dyDescent="0.3">
      <c r="B17" s="18" t="s">
        <v>6</v>
      </c>
      <c r="C17" s="6"/>
      <c r="D17" s="6"/>
      <c r="E17" s="5">
        <v>35</v>
      </c>
      <c r="F17" s="2"/>
      <c r="G17" s="6"/>
      <c r="H17" s="6"/>
      <c r="I17" s="5">
        <v>0</v>
      </c>
      <c r="J17" s="2"/>
      <c r="K17" s="6"/>
      <c r="L17" s="6"/>
      <c r="M17" s="5">
        <v>14</v>
      </c>
      <c r="N17" s="2"/>
      <c r="O17" s="6"/>
      <c r="P17" s="6"/>
      <c r="Q17" s="5">
        <v>2</v>
      </c>
      <c r="R17" s="2"/>
      <c r="S17" s="6"/>
      <c r="T17" s="6"/>
      <c r="U17" s="6"/>
      <c r="V17" s="2"/>
      <c r="W17" s="6"/>
      <c r="X17" s="6"/>
      <c r="Y17" s="6"/>
      <c r="Z17" s="2"/>
      <c r="AA17" s="6"/>
      <c r="AB17" s="6"/>
      <c r="AC17" s="6"/>
      <c r="AD17" s="2"/>
      <c r="AE17" s="6"/>
      <c r="AF17" s="6"/>
      <c r="AG17" s="5">
        <v>19</v>
      </c>
    </row>
    <row r="18" spans="1:62" s="12" customFormat="1" ht="21" x14ac:dyDescent="0.4">
      <c r="B18" s="19" t="s">
        <v>14</v>
      </c>
      <c r="C18" s="9"/>
      <c r="D18" s="9"/>
      <c r="E18" s="7">
        <v>488</v>
      </c>
      <c r="F18" s="10"/>
      <c r="G18" s="9"/>
      <c r="H18" s="9"/>
      <c r="I18" s="7">
        <v>33</v>
      </c>
      <c r="J18" s="10"/>
      <c r="K18" s="9"/>
      <c r="L18" s="9"/>
      <c r="M18" s="7">
        <v>237</v>
      </c>
      <c r="N18" s="10"/>
      <c r="O18" s="9"/>
      <c r="P18" s="9"/>
      <c r="Q18" s="7">
        <v>40</v>
      </c>
      <c r="R18" s="10"/>
      <c r="S18" s="9"/>
      <c r="T18" s="9"/>
      <c r="U18" s="9"/>
      <c r="V18" s="10"/>
      <c r="W18" s="9"/>
      <c r="X18" s="9"/>
      <c r="Y18" s="9"/>
      <c r="Z18" s="10"/>
      <c r="AA18" s="9"/>
      <c r="AB18" s="9"/>
      <c r="AC18" s="9"/>
      <c r="AD18" s="10"/>
      <c r="AE18" s="9"/>
      <c r="AF18" s="9"/>
      <c r="AG18" s="15">
        <v>178</v>
      </c>
    </row>
    <row r="21" spans="1:62" ht="22.8" x14ac:dyDescent="0.4">
      <c r="B21" s="31" t="s">
        <v>16</v>
      </c>
      <c r="C21" s="4"/>
      <c r="D21" s="4"/>
      <c r="E21" s="4"/>
      <c r="F21" s="4"/>
      <c r="G21" s="4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</row>
    <row r="22" spans="1:62" s="12" customFormat="1" ht="62.4" customHeight="1" x14ac:dyDescent="0.3">
      <c r="B22" s="17" t="s">
        <v>0</v>
      </c>
      <c r="C22" s="81" t="s">
        <v>17</v>
      </c>
      <c r="D22" s="81"/>
      <c r="E22" s="81"/>
      <c r="F22" s="32"/>
      <c r="G22" s="81" t="s">
        <v>10</v>
      </c>
      <c r="H22" s="81"/>
      <c r="I22" s="81"/>
      <c r="J22" s="32"/>
      <c r="K22" s="81" t="s">
        <v>11</v>
      </c>
      <c r="L22" s="81"/>
      <c r="M22" s="81"/>
      <c r="N22" s="32"/>
      <c r="O22" s="81" t="s">
        <v>12</v>
      </c>
      <c r="P22" s="81"/>
      <c r="Q22" s="81"/>
      <c r="R22" s="32"/>
      <c r="S22" s="14"/>
      <c r="T22" s="14"/>
      <c r="U22" s="14"/>
      <c r="V22" s="32"/>
      <c r="W22" s="14"/>
      <c r="X22" s="14"/>
      <c r="Y22" s="14"/>
      <c r="Z22" s="32"/>
      <c r="AA22" s="14"/>
      <c r="AB22" s="14"/>
      <c r="AC22" s="14"/>
      <c r="AD22" s="42"/>
      <c r="AE22" s="81" t="s">
        <v>19</v>
      </c>
      <c r="AF22" s="81"/>
      <c r="AG22" s="81"/>
    </row>
    <row r="23" spans="1:62" ht="17.399999999999999" x14ac:dyDescent="0.3">
      <c r="B23" s="18" t="s">
        <v>13</v>
      </c>
      <c r="C23" s="6"/>
      <c r="D23" s="6"/>
      <c r="E23" s="5">
        <v>44</v>
      </c>
      <c r="F23" s="2"/>
      <c r="G23" s="6"/>
      <c r="H23" s="6"/>
      <c r="I23" s="5">
        <v>7</v>
      </c>
      <c r="J23" s="2"/>
      <c r="K23" s="6"/>
      <c r="L23" s="6"/>
      <c r="M23" s="5">
        <v>23</v>
      </c>
      <c r="N23" s="2"/>
      <c r="O23" s="6"/>
      <c r="P23" s="6"/>
      <c r="Q23" s="5">
        <v>2</v>
      </c>
      <c r="R23" s="2"/>
      <c r="S23" s="6"/>
      <c r="T23" s="6"/>
      <c r="U23" s="6"/>
      <c r="V23" s="2"/>
      <c r="W23" s="6"/>
      <c r="X23" s="6"/>
      <c r="Y23" s="6"/>
      <c r="Z23" s="2"/>
      <c r="AA23" s="6"/>
      <c r="AB23" s="6"/>
      <c r="AC23" s="6"/>
      <c r="AD23" s="2"/>
      <c r="AE23" s="6"/>
      <c r="AF23" s="6"/>
      <c r="AG23" s="5">
        <v>12</v>
      </c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</row>
    <row r="24" spans="1:62" ht="17.399999999999999" x14ac:dyDescent="0.3">
      <c r="B24" s="18" t="s">
        <v>3</v>
      </c>
      <c r="C24" s="6"/>
      <c r="D24" s="6"/>
      <c r="E24" s="5">
        <v>134</v>
      </c>
      <c r="F24" s="2"/>
      <c r="G24" s="6"/>
      <c r="H24" s="6"/>
      <c r="I24" s="5">
        <v>16</v>
      </c>
      <c r="J24" s="2"/>
      <c r="K24" s="6"/>
      <c r="L24" s="6"/>
      <c r="M24" s="5">
        <v>85</v>
      </c>
      <c r="N24" s="2"/>
      <c r="O24" s="6"/>
      <c r="P24" s="6"/>
      <c r="Q24" s="5">
        <v>14</v>
      </c>
      <c r="R24" s="2"/>
      <c r="S24" s="6"/>
      <c r="T24" s="6"/>
      <c r="U24" s="6"/>
      <c r="V24" s="2"/>
      <c r="W24" s="6"/>
      <c r="X24" s="6"/>
      <c r="Y24" s="6"/>
      <c r="Z24" s="2"/>
      <c r="AA24" s="6"/>
      <c r="AB24" s="6"/>
      <c r="AC24" s="6"/>
      <c r="AD24" s="2"/>
      <c r="AE24" s="6"/>
      <c r="AF24" s="6"/>
      <c r="AG24" s="5">
        <v>19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</row>
    <row r="25" spans="1:62" ht="17.399999999999999" x14ac:dyDescent="0.3">
      <c r="B25" s="18" t="s">
        <v>4</v>
      </c>
      <c r="C25" s="6"/>
      <c r="D25" s="6"/>
      <c r="E25" s="5">
        <v>228</v>
      </c>
      <c r="F25" s="2"/>
      <c r="G25" s="6"/>
      <c r="H25" s="6"/>
      <c r="I25" s="5">
        <v>3</v>
      </c>
      <c r="J25" s="2"/>
      <c r="K25" s="6"/>
      <c r="L25" s="6"/>
      <c r="M25" s="5">
        <v>98</v>
      </c>
      <c r="N25" s="2"/>
      <c r="O25" s="6"/>
      <c r="P25" s="6"/>
      <c r="Q25" s="5">
        <v>39</v>
      </c>
      <c r="R25" s="2"/>
      <c r="S25" s="6"/>
      <c r="T25" s="6"/>
      <c r="U25" s="6"/>
      <c r="V25" s="2"/>
      <c r="W25" s="6"/>
      <c r="X25" s="6"/>
      <c r="Y25" s="6"/>
      <c r="Z25" s="2"/>
      <c r="AA25" s="6"/>
      <c r="AB25" s="6"/>
      <c r="AC25" s="6"/>
      <c r="AD25" s="2"/>
      <c r="AE25" s="6"/>
      <c r="AF25" s="6"/>
      <c r="AG25" s="5">
        <v>88</v>
      </c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</row>
    <row r="26" spans="1:62" ht="17.399999999999999" x14ac:dyDescent="0.3">
      <c r="B26" s="18" t="s">
        <v>5</v>
      </c>
      <c r="C26" s="6"/>
      <c r="D26" s="6"/>
      <c r="E26" s="5">
        <v>113</v>
      </c>
      <c r="F26" s="2"/>
      <c r="G26" s="6"/>
      <c r="H26" s="6"/>
      <c r="I26" s="5">
        <v>8</v>
      </c>
      <c r="J26" s="2"/>
      <c r="K26" s="6"/>
      <c r="L26" s="6"/>
      <c r="M26" s="5">
        <v>57</v>
      </c>
      <c r="N26" s="2"/>
      <c r="O26" s="6"/>
      <c r="P26" s="6"/>
      <c r="Q26" s="5">
        <v>4</v>
      </c>
      <c r="R26" s="2"/>
      <c r="S26" s="6"/>
      <c r="T26" s="6"/>
      <c r="U26" s="6"/>
      <c r="V26" s="2"/>
      <c r="W26" s="6"/>
      <c r="X26" s="6"/>
      <c r="Y26" s="6"/>
      <c r="Z26" s="2"/>
      <c r="AA26" s="6"/>
      <c r="AB26" s="6"/>
      <c r="AC26" s="6"/>
      <c r="AD26" s="2"/>
      <c r="AE26" s="6"/>
      <c r="AF26" s="6"/>
      <c r="AG26" s="5">
        <v>44</v>
      </c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</row>
    <row r="27" spans="1:62" ht="17.399999999999999" x14ac:dyDescent="0.3">
      <c r="B27" s="18" t="s">
        <v>6</v>
      </c>
      <c r="C27" s="6"/>
      <c r="D27" s="6"/>
      <c r="E27" s="5">
        <v>40</v>
      </c>
      <c r="F27" s="2"/>
      <c r="G27" s="6"/>
      <c r="H27" s="6"/>
      <c r="I27" s="5">
        <v>0</v>
      </c>
      <c r="J27" s="2"/>
      <c r="K27" s="6"/>
      <c r="L27" s="6"/>
      <c r="M27" s="5">
        <v>19</v>
      </c>
      <c r="N27" s="2"/>
      <c r="O27" s="6"/>
      <c r="P27" s="6"/>
      <c r="Q27" s="5">
        <v>2</v>
      </c>
      <c r="R27" s="2"/>
      <c r="S27" s="6"/>
      <c r="T27" s="6"/>
      <c r="U27" s="6"/>
      <c r="V27" s="2"/>
      <c r="W27" s="6"/>
      <c r="X27" s="6"/>
      <c r="Y27" s="6"/>
      <c r="Z27" s="2"/>
      <c r="AA27" s="6"/>
      <c r="AB27" s="6"/>
      <c r="AC27" s="6"/>
      <c r="AD27" s="2"/>
      <c r="AE27" s="6"/>
      <c r="AF27" s="6"/>
      <c r="AG27" s="5">
        <v>19</v>
      </c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</row>
    <row r="28" spans="1:62" s="8" customFormat="1" ht="21" x14ac:dyDescent="0.4">
      <c r="A28" s="12"/>
      <c r="B28" s="19" t="s">
        <v>14</v>
      </c>
      <c r="C28" s="9"/>
      <c r="D28" s="9"/>
      <c r="E28" s="7">
        <v>559</v>
      </c>
      <c r="F28" s="10"/>
      <c r="G28" s="9"/>
      <c r="H28" s="9"/>
      <c r="I28" s="7">
        <v>34</v>
      </c>
      <c r="J28" s="10"/>
      <c r="K28" s="9"/>
      <c r="L28" s="9"/>
      <c r="M28" s="7">
        <v>282</v>
      </c>
      <c r="N28" s="10"/>
      <c r="O28" s="9"/>
      <c r="P28" s="9"/>
      <c r="Q28" s="7">
        <v>61</v>
      </c>
      <c r="R28" s="10"/>
      <c r="S28" s="9"/>
      <c r="T28" s="9"/>
      <c r="U28" s="9"/>
      <c r="V28" s="10"/>
      <c r="W28" s="9"/>
      <c r="X28" s="9"/>
      <c r="Y28" s="9"/>
      <c r="Z28" s="10"/>
      <c r="AA28" s="9"/>
      <c r="AB28" s="9"/>
      <c r="AC28" s="9"/>
      <c r="AD28" s="10"/>
      <c r="AE28" s="9"/>
      <c r="AF28" s="9"/>
      <c r="AG28" s="15">
        <v>182</v>
      </c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</row>
    <row r="29" spans="1:62" x14ac:dyDescent="0.3"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</row>
    <row r="30" spans="1:62" x14ac:dyDescent="0.3"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</row>
    <row r="31" spans="1:62" ht="22.8" x14ac:dyDescent="0.4">
      <c r="B31" s="31" t="s">
        <v>18</v>
      </c>
      <c r="C31" s="3"/>
      <c r="D31" s="3"/>
      <c r="E31" s="3"/>
      <c r="F31" s="3"/>
      <c r="G31" s="3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</row>
    <row r="32" spans="1:62" s="12" customFormat="1" ht="61.5" customHeight="1" x14ac:dyDescent="0.3">
      <c r="B32" s="17" t="s">
        <v>15</v>
      </c>
      <c r="C32" s="81" t="s">
        <v>23</v>
      </c>
      <c r="D32" s="81"/>
      <c r="E32" s="81"/>
      <c r="F32" s="32"/>
      <c r="G32" s="81" t="s">
        <v>22</v>
      </c>
      <c r="H32" s="81"/>
      <c r="I32" s="81"/>
      <c r="J32" s="32"/>
      <c r="K32" s="81" t="s">
        <v>21</v>
      </c>
      <c r="L32" s="81"/>
      <c r="M32" s="81"/>
      <c r="N32" s="32"/>
      <c r="O32" s="81" t="s">
        <v>20</v>
      </c>
      <c r="P32" s="81"/>
      <c r="Q32" s="81"/>
      <c r="R32" s="32"/>
      <c r="S32" s="14"/>
      <c r="T32" s="14"/>
      <c r="U32" s="14"/>
      <c r="V32" s="32"/>
      <c r="W32" s="14"/>
      <c r="X32" s="14"/>
      <c r="Y32" s="14"/>
      <c r="Z32" s="32"/>
      <c r="AA32" s="14"/>
      <c r="AB32" s="14"/>
      <c r="AC32" s="14"/>
      <c r="AD32" s="42"/>
      <c r="AE32" s="82" t="s">
        <v>19</v>
      </c>
      <c r="AF32" s="83"/>
      <c r="AG32" s="84"/>
      <c r="AI32" s="11"/>
    </row>
    <row r="33" spans="1:62" ht="17.399999999999999" x14ac:dyDescent="0.3">
      <c r="B33" s="18" t="s">
        <v>13</v>
      </c>
      <c r="C33" s="6"/>
      <c r="D33" s="6"/>
      <c r="E33" s="5">
        <v>50</v>
      </c>
      <c r="F33" s="2"/>
      <c r="G33" s="6"/>
      <c r="H33" s="6"/>
      <c r="I33" s="5">
        <v>9</v>
      </c>
      <c r="J33" s="2"/>
      <c r="K33" s="6"/>
      <c r="L33" s="6"/>
      <c r="M33" s="5">
        <v>28.5</v>
      </c>
      <c r="N33" s="2"/>
      <c r="O33" s="6"/>
      <c r="P33" s="6"/>
      <c r="Q33" s="5">
        <v>3</v>
      </c>
      <c r="R33" s="2"/>
      <c r="S33" s="6"/>
      <c r="T33" s="6"/>
      <c r="U33" s="6"/>
      <c r="V33" s="2"/>
      <c r="W33" s="6"/>
      <c r="X33" s="6"/>
      <c r="Y33" s="6"/>
      <c r="Z33" s="2"/>
      <c r="AA33" s="6"/>
      <c r="AB33" s="6"/>
      <c r="AC33" s="6"/>
      <c r="AD33" s="2"/>
      <c r="AE33" s="6"/>
      <c r="AF33" s="6"/>
      <c r="AG33" s="5">
        <v>9.5</v>
      </c>
      <c r="AH33" s="12"/>
      <c r="AI33" s="13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</row>
    <row r="34" spans="1:62" ht="17.399999999999999" x14ac:dyDescent="0.3">
      <c r="B34" s="18" t="s">
        <v>3</v>
      </c>
      <c r="C34" s="6"/>
      <c r="D34" s="6"/>
      <c r="E34" s="5">
        <v>157</v>
      </c>
      <c r="F34" s="2"/>
      <c r="G34" s="6"/>
      <c r="H34" s="6"/>
      <c r="I34" s="5">
        <v>20</v>
      </c>
      <c r="J34" s="2"/>
      <c r="K34" s="6"/>
      <c r="L34" s="6"/>
      <c r="M34" s="5">
        <v>105</v>
      </c>
      <c r="N34" s="2"/>
      <c r="O34" s="6"/>
      <c r="P34" s="6"/>
      <c r="Q34" s="5">
        <v>14</v>
      </c>
      <c r="R34" s="2"/>
      <c r="S34" s="6"/>
      <c r="T34" s="6"/>
      <c r="U34" s="6"/>
      <c r="V34" s="2"/>
      <c r="W34" s="6"/>
      <c r="X34" s="6"/>
      <c r="Y34" s="6"/>
      <c r="Z34" s="2"/>
      <c r="AA34" s="6"/>
      <c r="AB34" s="6"/>
      <c r="AC34" s="6"/>
      <c r="AD34" s="2"/>
      <c r="AE34" s="6"/>
      <c r="AF34" s="6"/>
      <c r="AG34" s="5">
        <v>18</v>
      </c>
      <c r="AH34" s="12"/>
      <c r="AI34" s="13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</row>
    <row r="35" spans="1:62" ht="17.399999999999999" x14ac:dyDescent="0.3">
      <c r="B35" s="18" t="s">
        <v>4</v>
      </c>
      <c r="C35" s="6"/>
      <c r="D35" s="6"/>
      <c r="E35" s="5">
        <v>248</v>
      </c>
      <c r="F35" s="2"/>
      <c r="G35" s="6"/>
      <c r="H35" s="6"/>
      <c r="I35" s="5">
        <v>1</v>
      </c>
      <c r="J35" s="2"/>
      <c r="K35" s="6"/>
      <c r="L35" s="6"/>
      <c r="M35" s="5">
        <v>126</v>
      </c>
      <c r="N35" s="2"/>
      <c r="O35" s="6"/>
      <c r="P35" s="6"/>
      <c r="Q35" s="5">
        <v>43</v>
      </c>
      <c r="R35" s="2"/>
      <c r="S35" s="6"/>
      <c r="T35" s="6"/>
      <c r="U35" s="6"/>
      <c r="V35" s="2"/>
      <c r="W35" s="6"/>
      <c r="X35" s="6"/>
      <c r="Y35" s="6"/>
      <c r="Z35" s="2"/>
      <c r="AA35" s="6"/>
      <c r="AB35" s="6"/>
      <c r="AC35" s="6"/>
      <c r="AD35" s="2"/>
      <c r="AE35" s="6"/>
      <c r="AF35" s="6"/>
      <c r="AG35" s="5">
        <v>78</v>
      </c>
      <c r="AH35" s="12"/>
      <c r="AI35" s="13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</row>
    <row r="36" spans="1:62" ht="17.399999999999999" x14ac:dyDescent="0.3">
      <c r="B36" s="18" t="s">
        <v>5</v>
      </c>
      <c r="C36" s="6"/>
      <c r="D36" s="6"/>
      <c r="E36" s="5">
        <v>129</v>
      </c>
      <c r="F36" s="2"/>
      <c r="G36" s="6"/>
      <c r="H36" s="6"/>
      <c r="I36" s="5">
        <v>12</v>
      </c>
      <c r="J36" s="2"/>
      <c r="K36" s="6"/>
      <c r="L36" s="6"/>
      <c r="M36" s="5">
        <v>67</v>
      </c>
      <c r="N36" s="2"/>
      <c r="O36" s="6"/>
      <c r="P36" s="6"/>
      <c r="Q36" s="5">
        <v>8</v>
      </c>
      <c r="R36" s="2"/>
      <c r="S36" s="6"/>
      <c r="T36" s="6"/>
      <c r="U36" s="6"/>
      <c r="V36" s="2"/>
      <c r="W36" s="6"/>
      <c r="X36" s="6"/>
      <c r="Y36" s="6"/>
      <c r="Z36" s="2"/>
      <c r="AA36" s="6"/>
      <c r="AB36" s="6"/>
      <c r="AC36" s="6"/>
      <c r="AD36" s="2"/>
      <c r="AE36" s="6"/>
      <c r="AF36" s="6"/>
      <c r="AG36" s="5">
        <v>43</v>
      </c>
      <c r="AH36" s="12"/>
      <c r="AI36" s="13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7.399999999999999" x14ac:dyDescent="0.3">
      <c r="B37" s="18" t="s">
        <v>6</v>
      </c>
      <c r="C37" s="6"/>
      <c r="D37" s="6"/>
      <c r="E37" s="5">
        <v>44</v>
      </c>
      <c r="F37" s="2"/>
      <c r="G37" s="6"/>
      <c r="H37" s="6"/>
      <c r="I37" s="5">
        <v>0</v>
      </c>
      <c r="J37" s="2"/>
      <c r="K37" s="6"/>
      <c r="L37" s="6"/>
      <c r="M37" s="5">
        <v>22</v>
      </c>
      <c r="N37" s="2"/>
      <c r="O37" s="6"/>
      <c r="P37" s="6"/>
      <c r="Q37" s="5">
        <v>5</v>
      </c>
      <c r="R37" s="2"/>
      <c r="S37" s="6"/>
      <c r="T37" s="6"/>
      <c r="U37" s="6"/>
      <c r="V37" s="2"/>
      <c r="W37" s="6"/>
      <c r="X37" s="6"/>
      <c r="Y37" s="6"/>
      <c r="Z37" s="2"/>
      <c r="AA37" s="6"/>
      <c r="AB37" s="6"/>
      <c r="AC37" s="6"/>
      <c r="AD37" s="2"/>
      <c r="AE37" s="6"/>
      <c r="AF37" s="6"/>
      <c r="AG37" s="5">
        <v>17</v>
      </c>
      <c r="AH37" s="12"/>
      <c r="AI37" s="13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 s="8" customFormat="1" ht="21" x14ac:dyDescent="0.4">
      <c r="A38" s="12"/>
      <c r="B38" s="19" t="s">
        <v>14</v>
      </c>
      <c r="C38" s="9"/>
      <c r="D38" s="9"/>
      <c r="E38" s="7">
        <v>628</v>
      </c>
      <c r="F38" s="10"/>
      <c r="G38" s="9"/>
      <c r="H38" s="9"/>
      <c r="I38" s="7">
        <v>42</v>
      </c>
      <c r="J38" s="10"/>
      <c r="K38" s="9"/>
      <c r="L38" s="9"/>
      <c r="M38" s="7">
        <v>348.5</v>
      </c>
      <c r="N38" s="10"/>
      <c r="O38" s="9"/>
      <c r="P38" s="9"/>
      <c r="Q38" s="7">
        <v>73</v>
      </c>
      <c r="R38" s="10"/>
      <c r="S38" s="9"/>
      <c r="T38" s="9"/>
      <c r="U38" s="9"/>
      <c r="V38" s="10"/>
      <c r="W38" s="9"/>
      <c r="X38" s="9"/>
      <c r="Y38" s="9"/>
      <c r="Z38" s="10"/>
      <c r="AA38" s="9"/>
      <c r="AB38" s="9"/>
      <c r="AC38" s="9"/>
      <c r="AD38" s="10"/>
      <c r="AE38" s="9"/>
      <c r="AF38" s="9"/>
      <c r="AG38" s="15">
        <v>165.5</v>
      </c>
      <c r="AH38" s="12"/>
      <c r="AI38" s="13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 x14ac:dyDescent="0.3"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 ht="15" thickBot="1" x14ac:dyDescent="0.35"/>
    <row r="41" spans="1:62" ht="23.7" customHeight="1" thickBot="1" x14ac:dyDescent="0.45">
      <c r="B41" s="73" t="s">
        <v>32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5"/>
      <c r="Z41" s="39"/>
      <c r="AE41" s="73"/>
      <c r="AF41" s="74"/>
      <c r="AG41" s="75"/>
    </row>
    <row r="42" spans="1:62" ht="94.5" customHeight="1" x14ac:dyDescent="0.3">
      <c r="B42" s="21" t="s">
        <v>0</v>
      </c>
      <c r="C42" s="76" t="s">
        <v>28</v>
      </c>
      <c r="D42" s="77"/>
      <c r="E42" s="78"/>
      <c r="F42" s="28"/>
      <c r="G42" s="76" t="s">
        <v>1</v>
      </c>
      <c r="H42" s="77"/>
      <c r="I42" s="78"/>
      <c r="J42" s="28"/>
      <c r="K42" s="76" t="s">
        <v>29</v>
      </c>
      <c r="L42" s="77"/>
      <c r="M42" s="78"/>
      <c r="N42" s="28"/>
      <c r="O42" s="76" t="s">
        <v>30</v>
      </c>
      <c r="P42" s="77"/>
      <c r="Q42" s="78"/>
      <c r="R42" s="28"/>
      <c r="S42" s="76" t="s">
        <v>31</v>
      </c>
      <c r="T42" s="77"/>
      <c r="U42" s="78"/>
      <c r="V42" s="36"/>
      <c r="W42" s="79" t="s">
        <v>27</v>
      </c>
      <c r="X42" s="77"/>
      <c r="Y42" s="80"/>
      <c r="Z42" s="33"/>
      <c r="AE42" s="79" t="s">
        <v>33</v>
      </c>
      <c r="AF42" s="77"/>
      <c r="AG42" s="80"/>
    </row>
    <row r="43" spans="1:62" ht="17.399999999999999" x14ac:dyDescent="0.3">
      <c r="B43" s="29"/>
      <c r="C43" s="20" t="s">
        <v>24</v>
      </c>
      <c r="D43" s="20" t="s">
        <v>25</v>
      </c>
      <c r="E43" s="20" t="s">
        <v>2</v>
      </c>
      <c r="F43" s="27"/>
      <c r="G43" s="20" t="s">
        <v>24</v>
      </c>
      <c r="H43" s="20" t="s">
        <v>25</v>
      </c>
      <c r="I43" s="20" t="s">
        <v>2</v>
      </c>
      <c r="J43" s="27"/>
      <c r="K43" s="20" t="s">
        <v>26</v>
      </c>
      <c r="L43" s="20" t="s">
        <v>25</v>
      </c>
      <c r="M43" s="20" t="s">
        <v>2</v>
      </c>
      <c r="N43" s="27"/>
      <c r="O43" s="20" t="s">
        <v>26</v>
      </c>
      <c r="P43" s="20" t="s">
        <v>25</v>
      </c>
      <c r="Q43" s="20" t="s">
        <v>2</v>
      </c>
      <c r="R43" s="27"/>
      <c r="S43" s="20" t="s">
        <v>26</v>
      </c>
      <c r="T43" s="20" t="s">
        <v>25</v>
      </c>
      <c r="U43" s="20" t="s">
        <v>2</v>
      </c>
      <c r="V43" s="37"/>
      <c r="W43" s="22" t="s">
        <v>26</v>
      </c>
      <c r="X43" s="20" t="s">
        <v>25</v>
      </c>
      <c r="Y43" s="23" t="s">
        <v>2</v>
      </c>
      <c r="Z43" s="34"/>
      <c r="AE43" s="22" t="s">
        <v>24</v>
      </c>
      <c r="AF43" s="20" t="s">
        <v>25</v>
      </c>
      <c r="AG43" s="23" t="s">
        <v>2</v>
      </c>
    </row>
    <row r="44" spans="1:62" ht="17.399999999999999" x14ac:dyDescent="0.3">
      <c r="B44" s="24" t="s">
        <v>13</v>
      </c>
      <c r="C44" s="20">
        <v>10</v>
      </c>
      <c r="D44" s="20">
        <v>24</v>
      </c>
      <c r="E44" s="20">
        <v>34</v>
      </c>
      <c r="F44" s="27"/>
      <c r="G44" s="20">
        <v>0</v>
      </c>
      <c r="H44" s="20">
        <v>1</v>
      </c>
      <c r="I44" s="20">
        <v>1</v>
      </c>
      <c r="J44" s="27"/>
      <c r="K44" s="20">
        <v>5</v>
      </c>
      <c r="L44" s="20">
        <v>19</v>
      </c>
      <c r="M44" s="20">
        <v>24</v>
      </c>
      <c r="N44" s="27"/>
      <c r="O44" s="20">
        <v>0</v>
      </c>
      <c r="P44" s="20">
        <v>1</v>
      </c>
      <c r="Q44" s="20">
        <v>1</v>
      </c>
      <c r="R44" s="27">
        <v>0</v>
      </c>
      <c r="S44" s="20">
        <v>2</v>
      </c>
      <c r="T44" s="20">
        <v>5</v>
      </c>
      <c r="U44" s="20">
        <v>7</v>
      </c>
      <c r="V44" s="37"/>
      <c r="W44" s="22">
        <v>1</v>
      </c>
      <c r="X44" s="20">
        <v>0</v>
      </c>
      <c r="Y44" s="23">
        <v>1</v>
      </c>
      <c r="Z44" s="34"/>
      <c r="AE44" s="22">
        <f>S44+W44</f>
        <v>3</v>
      </c>
      <c r="AF44" s="20">
        <f>T44+X44</f>
        <v>5</v>
      </c>
      <c r="AG44" s="23">
        <f>Y44+U44</f>
        <v>8</v>
      </c>
    </row>
    <row r="45" spans="1:62" ht="17.399999999999999" x14ac:dyDescent="0.3">
      <c r="B45" s="24" t="s">
        <v>3</v>
      </c>
      <c r="C45" s="20">
        <v>30</v>
      </c>
      <c r="D45" s="20">
        <v>105</v>
      </c>
      <c r="E45" s="20">
        <v>135</v>
      </c>
      <c r="F45" s="27"/>
      <c r="G45" s="20">
        <v>0</v>
      </c>
      <c r="H45" s="20">
        <v>0</v>
      </c>
      <c r="I45" s="20">
        <v>0</v>
      </c>
      <c r="J45" s="27"/>
      <c r="K45" s="20">
        <v>24</v>
      </c>
      <c r="L45" s="20">
        <v>62</v>
      </c>
      <c r="M45" s="20">
        <v>86</v>
      </c>
      <c r="N45" s="27"/>
      <c r="O45" s="20">
        <v>2</v>
      </c>
      <c r="P45" s="20">
        <v>26</v>
      </c>
      <c r="Q45" s="20">
        <v>28</v>
      </c>
      <c r="R45" s="27"/>
      <c r="S45" s="20">
        <v>3</v>
      </c>
      <c r="T45" s="20">
        <v>13</v>
      </c>
      <c r="U45" s="20">
        <v>16</v>
      </c>
      <c r="V45" s="37"/>
      <c r="W45" s="22">
        <v>2</v>
      </c>
      <c r="X45" s="20">
        <v>3</v>
      </c>
      <c r="Y45" s="23">
        <v>5</v>
      </c>
      <c r="Z45" s="34"/>
      <c r="AE45" s="22">
        <f>S45+W45</f>
        <v>5</v>
      </c>
      <c r="AF45" s="20">
        <f>X45+T45</f>
        <v>16</v>
      </c>
      <c r="AG45" s="23">
        <f>Y45+U45</f>
        <v>21</v>
      </c>
    </row>
    <row r="46" spans="1:62" ht="17.399999999999999" x14ac:dyDescent="0.3">
      <c r="B46" s="24" t="s">
        <v>4</v>
      </c>
      <c r="C46" s="20">
        <v>28</v>
      </c>
      <c r="D46" s="20">
        <v>160</v>
      </c>
      <c r="E46" s="20">
        <v>188</v>
      </c>
      <c r="F46" s="27"/>
      <c r="G46" s="20">
        <v>0</v>
      </c>
      <c r="H46" s="20">
        <v>0</v>
      </c>
      <c r="I46" s="20">
        <v>0</v>
      </c>
      <c r="J46" s="27"/>
      <c r="K46" s="20">
        <v>9</v>
      </c>
      <c r="L46" s="20">
        <v>69</v>
      </c>
      <c r="M46" s="20">
        <v>78</v>
      </c>
      <c r="N46" s="27"/>
      <c r="O46" s="20">
        <v>8</v>
      </c>
      <c r="P46" s="20">
        <v>26</v>
      </c>
      <c r="Q46" s="20">
        <v>34</v>
      </c>
      <c r="R46" s="27"/>
      <c r="S46" s="20">
        <v>8</v>
      </c>
      <c r="T46" s="20">
        <v>42</v>
      </c>
      <c r="U46" s="20">
        <v>50</v>
      </c>
      <c r="V46" s="37"/>
      <c r="W46" s="22">
        <v>4</v>
      </c>
      <c r="X46" s="20">
        <v>22</v>
      </c>
      <c r="Y46" s="23">
        <v>26</v>
      </c>
      <c r="Z46" s="34"/>
      <c r="AE46" s="22">
        <f>S46+W46</f>
        <v>12</v>
      </c>
      <c r="AF46" s="20">
        <f>X46+T46</f>
        <v>64</v>
      </c>
      <c r="AG46" s="23">
        <f>Y46+U46</f>
        <v>76</v>
      </c>
    </row>
    <row r="47" spans="1:62" ht="17.399999999999999" x14ac:dyDescent="0.3">
      <c r="B47" s="24" t="s">
        <v>5</v>
      </c>
      <c r="C47" s="20">
        <v>24</v>
      </c>
      <c r="D47" s="20">
        <v>67</v>
      </c>
      <c r="E47" s="20">
        <v>91</v>
      </c>
      <c r="F47" s="27"/>
      <c r="G47" s="20">
        <v>0</v>
      </c>
      <c r="H47" s="20">
        <v>0</v>
      </c>
      <c r="I47" s="20">
        <v>0</v>
      </c>
      <c r="J47" s="27"/>
      <c r="K47" s="20">
        <v>13</v>
      </c>
      <c r="L47" s="20">
        <v>28</v>
      </c>
      <c r="M47" s="20">
        <v>41</v>
      </c>
      <c r="N47" s="27"/>
      <c r="O47" s="20">
        <v>0</v>
      </c>
      <c r="P47" s="20">
        <v>9</v>
      </c>
      <c r="Q47" s="20">
        <v>9</v>
      </c>
      <c r="R47" s="27">
        <v>0</v>
      </c>
      <c r="S47" s="20">
        <v>4</v>
      </c>
      <c r="T47" s="20">
        <v>20</v>
      </c>
      <c r="U47" s="20">
        <v>24</v>
      </c>
      <c r="V47" s="37"/>
      <c r="W47" s="22">
        <v>7</v>
      </c>
      <c r="X47" s="20">
        <v>10</v>
      </c>
      <c r="Y47" s="23">
        <v>17</v>
      </c>
      <c r="Z47" s="34"/>
      <c r="AE47" s="22">
        <f>S47+W47</f>
        <v>11</v>
      </c>
      <c r="AF47" s="20">
        <f>X47+T47</f>
        <v>30</v>
      </c>
      <c r="AG47" s="23">
        <f>Y47+U47</f>
        <v>41</v>
      </c>
    </row>
    <row r="48" spans="1:62" ht="17.399999999999999" x14ac:dyDescent="0.3">
      <c r="B48" s="24" t="s">
        <v>6</v>
      </c>
      <c r="C48" s="20">
        <v>10</v>
      </c>
      <c r="D48" s="20">
        <v>20</v>
      </c>
      <c r="E48" s="20">
        <v>30</v>
      </c>
      <c r="F48" s="27"/>
      <c r="G48" s="20">
        <v>0</v>
      </c>
      <c r="H48" s="20">
        <v>0</v>
      </c>
      <c r="I48" s="20">
        <v>0</v>
      </c>
      <c r="J48" s="27"/>
      <c r="K48" s="20">
        <v>5</v>
      </c>
      <c r="L48" s="20">
        <v>10</v>
      </c>
      <c r="M48" s="20">
        <v>15</v>
      </c>
      <c r="N48" s="27"/>
      <c r="O48" s="20">
        <v>0</v>
      </c>
      <c r="P48" s="20">
        <v>2</v>
      </c>
      <c r="Q48" s="20">
        <v>2</v>
      </c>
      <c r="R48" s="27"/>
      <c r="S48" s="20">
        <v>2</v>
      </c>
      <c r="T48" s="20">
        <v>4</v>
      </c>
      <c r="U48" s="20">
        <v>6</v>
      </c>
      <c r="V48" s="37"/>
      <c r="W48" s="22">
        <v>3</v>
      </c>
      <c r="X48" s="20">
        <v>4</v>
      </c>
      <c r="Y48" s="23">
        <v>7</v>
      </c>
      <c r="Z48" s="34"/>
      <c r="AE48" s="22">
        <f>S48+W48</f>
        <v>5</v>
      </c>
      <c r="AF48" s="20">
        <f>X48+T48</f>
        <v>8</v>
      </c>
      <c r="AG48" s="23">
        <f>Y48+U48</f>
        <v>13</v>
      </c>
    </row>
    <row r="49" spans="2:33" ht="21.6" thickBot="1" x14ac:dyDescent="0.45">
      <c r="B49" s="25" t="s">
        <v>7</v>
      </c>
      <c r="C49" s="26">
        <v>102</v>
      </c>
      <c r="D49" s="26">
        <v>376</v>
      </c>
      <c r="E49" s="41">
        <v>478</v>
      </c>
      <c r="F49" s="30"/>
      <c r="G49" s="26">
        <v>0</v>
      </c>
      <c r="H49" s="26">
        <v>1</v>
      </c>
      <c r="I49" s="40">
        <v>1</v>
      </c>
      <c r="J49" s="30"/>
      <c r="K49" s="26">
        <v>56</v>
      </c>
      <c r="L49" s="26">
        <v>188</v>
      </c>
      <c r="M49" s="40">
        <v>244</v>
      </c>
      <c r="N49" s="30"/>
      <c r="O49" s="26">
        <v>10</v>
      </c>
      <c r="P49" s="26">
        <v>64</v>
      </c>
      <c r="Q49" s="40">
        <v>74</v>
      </c>
      <c r="R49" s="30"/>
      <c r="S49" s="26">
        <v>19</v>
      </c>
      <c r="T49" s="26">
        <v>84</v>
      </c>
      <c r="U49" s="40">
        <v>103</v>
      </c>
      <c r="V49" s="38"/>
      <c r="W49" s="25">
        <v>17</v>
      </c>
      <c r="X49" s="26">
        <v>39</v>
      </c>
      <c r="Y49" s="40">
        <v>56</v>
      </c>
      <c r="Z49" s="35"/>
      <c r="AE49" s="25">
        <f>SUM(AE44:AE48)</f>
        <v>36</v>
      </c>
      <c r="AF49" s="26">
        <f>SUM(AF44:AF48)</f>
        <v>123</v>
      </c>
      <c r="AG49" s="15">
        <f>AF49+AE49</f>
        <v>159</v>
      </c>
    </row>
    <row r="51" spans="2:33" ht="15" thickBot="1" x14ac:dyDescent="0.35"/>
    <row r="52" spans="2:33" ht="23.4" thickBot="1" x14ac:dyDescent="0.45">
      <c r="B52" s="73" t="s">
        <v>34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5"/>
      <c r="AD52" s="39"/>
      <c r="AE52" s="73"/>
      <c r="AF52" s="74"/>
      <c r="AG52" s="75"/>
    </row>
    <row r="53" spans="2:33" ht="93" customHeight="1" x14ac:dyDescent="0.3">
      <c r="B53" s="21" t="s">
        <v>35</v>
      </c>
      <c r="C53" s="76" t="s">
        <v>36</v>
      </c>
      <c r="D53" s="77"/>
      <c r="E53" s="78"/>
      <c r="F53" s="28"/>
      <c r="G53" s="76" t="s">
        <v>1</v>
      </c>
      <c r="H53" s="77"/>
      <c r="I53" s="78"/>
      <c r="J53" s="28"/>
      <c r="K53" s="76" t="s">
        <v>29</v>
      </c>
      <c r="L53" s="77"/>
      <c r="M53" s="78"/>
      <c r="N53" s="28"/>
      <c r="O53" s="76" t="s">
        <v>37</v>
      </c>
      <c r="P53" s="77"/>
      <c r="Q53" s="78"/>
      <c r="R53" s="28"/>
      <c r="S53" s="76" t="s">
        <v>38</v>
      </c>
      <c r="T53" s="77"/>
      <c r="U53" s="78"/>
      <c r="V53" s="36"/>
      <c r="W53" s="79" t="s">
        <v>39</v>
      </c>
      <c r="X53" s="77"/>
      <c r="Y53" s="80"/>
      <c r="Z53" s="36"/>
      <c r="AA53" s="79" t="s">
        <v>40</v>
      </c>
      <c r="AB53" s="77"/>
      <c r="AC53" s="80"/>
      <c r="AD53" s="33"/>
      <c r="AE53" s="79" t="s">
        <v>41</v>
      </c>
      <c r="AF53" s="77"/>
      <c r="AG53" s="80"/>
    </row>
    <row r="54" spans="2:33" ht="17.399999999999999" x14ac:dyDescent="0.3">
      <c r="B54" s="29"/>
      <c r="C54" s="20" t="s">
        <v>24</v>
      </c>
      <c r="D54" s="20" t="s">
        <v>25</v>
      </c>
      <c r="E54" s="20" t="s">
        <v>2</v>
      </c>
      <c r="F54" s="27"/>
      <c r="G54" s="20" t="s">
        <v>24</v>
      </c>
      <c r="H54" s="20" t="s">
        <v>25</v>
      </c>
      <c r="I54" s="20" t="s">
        <v>2</v>
      </c>
      <c r="J54" s="27"/>
      <c r="K54" s="20" t="s">
        <v>26</v>
      </c>
      <c r="L54" s="20" t="s">
        <v>25</v>
      </c>
      <c r="M54" s="20" t="s">
        <v>2</v>
      </c>
      <c r="N54" s="27"/>
      <c r="O54" s="20" t="s">
        <v>26</v>
      </c>
      <c r="P54" s="20" t="s">
        <v>25</v>
      </c>
      <c r="Q54" s="20" t="s">
        <v>2</v>
      </c>
      <c r="R54" s="27"/>
      <c r="S54" s="20" t="s">
        <v>26</v>
      </c>
      <c r="T54" s="20" t="s">
        <v>25</v>
      </c>
      <c r="U54" s="20" t="s">
        <v>2</v>
      </c>
      <c r="V54" s="37"/>
      <c r="W54" s="22" t="s">
        <v>26</v>
      </c>
      <c r="X54" s="20" t="s">
        <v>25</v>
      </c>
      <c r="Y54" s="23" t="s">
        <v>2</v>
      </c>
      <c r="Z54" s="37"/>
      <c r="AA54" s="22" t="s">
        <v>26</v>
      </c>
      <c r="AB54" s="20" t="s">
        <v>25</v>
      </c>
      <c r="AC54" s="23" t="s">
        <v>2</v>
      </c>
      <c r="AD54" s="34"/>
      <c r="AE54" s="22" t="s">
        <v>24</v>
      </c>
      <c r="AF54" s="20" t="s">
        <v>25</v>
      </c>
      <c r="AG54" s="23" t="s">
        <v>2</v>
      </c>
    </row>
    <row r="55" spans="2:33" ht="17.399999999999999" x14ac:dyDescent="0.3">
      <c r="B55" s="24" t="s">
        <v>13</v>
      </c>
      <c r="C55" s="20">
        <v>11</v>
      </c>
      <c r="D55" s="20">
        <v>21</v>
      </c>
      <c r="E55" s="20">
        <v>32</v>
      </c>
      <c r="F55" s="27"/>
      <c r="G55" s="20">
        <v>0</v>
      </c>
      <c r="H55" s="20">
        <v>0</v>
      </c>
      <c r="I55" s="20">
        <v>0</v>
      </c>
      <c r="J55" s="27"/>
      <c r="K55" s="20">
        <v>6</v>
      </c>
      <c r="L55" s="20">
        <v>12</v>
      </c>
      <c r="M55" s="20">
        <v>18</v>
      </c>
      <c r="N55" s="27"/>
      <c r="O55" s="20">
        <v>2</v>
      </c>
      <c r="P55" s="20">
        <v>3</v>
      </c>
      <c r="Q55" s="20">
        <v>5</v>
      </c>
      <c r="R55" s="27"/>
      <c r="S55" s="20">
        <v>3</v>
      </c>
      <c r="T55" s="20">
        <v>5</v>
      </c>
      <c r="U55" s="20">
        <v>8</v>
      </c>
      <c r="V55" s="37"/>
      <c r="W55" s="22">
        <v>0</v>
      </c>
      <c r="X55" s="20">
        <v>0</v>
      </c>
      <c r="Y55" s="23">
        <v>0</v>
      </c>
      <c r="Z55" s="37"/>
      <c r="AA55" s="22">
        <v>0</v>
      </c>
      <c r="AB55" s="20">
        <v>1</v>
      </c>
      <c r="AC55" s="23">
        <v>1</v>
      </c>
      <c r="AD55" s="34"/>
      <c r="AE55" s="22">
        <f>S55+W55+AA55</f>
        <v>3</v>
      </c>
      <c r="AF55" s="20">
        <f>T55+X55+AB55</f>
        <v>6</v>
      </c>
      <c r="AG55" s="23">
        <f>U55+Y55+AC55</f>
        <v>9</v>
      </c>
    </row>
    <row r="56" spans="2:33" ht="17.399999999999999" x14ac:dyDescent="0.3">
      <c r="B56" s="24" t="s">
        <v>3</v>
      </c>
      <c r="C56" s="20">
        <v>31</v>
      </c>
      <c r="D56" s="20">
        <v>102</v>
      </c>
      <c r="E56" s="20">
        <v>133</v>
      </c>
      <c r="F56" s="27"/>
      <c r="G56" s="20">
        <v>0</v>
      </c>
      <c r="H56" s="20">
        <v>0</v>
      </c>
      <c r="I56" s="20">
        <v>0</v>
      </c>
      <c r="J56" s="27"/>
      <c r="K56" s="20">
        <v>23</v>
      </c>
      <c r="L56" s="20">
        <v>62</v>
      </c>
      <c r="M56" s="20">
        <v>85</v>
      </c>
      <c r="N56" s="27"/>
      <c r="O56" s="20">
        <v>2</v>
      </c>
      <c r="P56" s="20">
        <v>23</v>
      </c>
      <c r="Q56" s="20">
        <v>25</v>
      </c>
      <c r="R56" s="27"/>
      <c r="S56" s="20">
        <v>5</v>
      </c>
      <c r="T56" s="20">
        <v>14</v>
      </c>
      <c r="U56" s="20">
        <v>19</v>
      </c>
      <c r="V56" s="37"/>
      <c r="W56" s="22">
        <v>0</v>
      </c>
      <c r="X56" s="20">
        <v>0</v>
      </c>
      <c r="Y56" s="23">
        <v>0</v>
      </c>
      <c r="Z56" s="37"/>
      <c r="AA56" s="22">
        <v>1</v>
      </c>
      <c r="AB56" s="20">
        <v>3</v>
      </c>
      <c r="AC56" s="23">
        <v>4</v>
      </c>
      <c r="AD56" s="34"/>
      <c r="AE56" s="22">
        <f t="shared" ref="AE56:AG58" si="0">S56+W56+AA56</f>
        <v>6</v>
      </c>
      <c r="AF56" s="20">
        <f t="shared" si="0"/>
        <v>17</v>
      </c>
      <c r="AG56" s="23">
        <f t="shared" si="0"/>
        <v>23</v>
      </c>
    </row>
    <row r="57" spans="2:33" ht="17.399999999999999" x14ac:dyDescent="0.3">
      <c r="B57" s="24" t="s">
        <v>4</v>
      </c>
      <c r="C57" s="20">
        <v>32</v>
      </c>
      <c r="D57" s="20">
        <v>149</v>
      </c>
      <c r="E57" s="20">
        <v>181</v>
      </c>
      <c r="F57" s="27"/>
      <c r="G57" s="20">
        <v>0</v>
      </c>
      <c r="H57" s="20">
        <v>0</v>
      </c>
      <c r="I57" s="20">
        <v>0</v>
      </c>
      <c r="J57" s="27"/>
      <c r="K57" s="20">
        <v>10</v>
      </c>
      <c r="L57" s="20">
        <v>71</v>
      </c>
      <c r="M57" s="20">
        <v>81</v>
      </c>
      <c r="N57" s="27"/>
      <c r="O57" s="20">
        <v>7</v>
      </c>
      <c r="P57" s="20">
        <v>30</v>
      </c>
      <c r="Q57" s="20">
        <v>37</v>
      </c>
      <c r="R57" s="27"/>
      <c r="S57" s="20">
        <v>12</v>
      </c>
      <c r="T57" s="20">
        <v>33</v>
      </c>
      <c r="U57" s="20">
        <v>45</v>
      </c>
      <c r="V57" s="37"/>
      <c r="W57" s="22">
        <v>1</v>
      </c>
      <c r="X57" s="20">
        <v>1</v>
      </c>
      <c r="Y57" s="23">
        <v>2</v>
      </c>
      <c r="Z57" s="37"/>
      <c r="AA57" s="22">
        <v>2</v>
      </c>
      <c r="AB57" s="20">
        <v>14</v>
      </c>
      <c r="AC57" s="23">
        <v>16</v>
      </c>
      <c r="AD57" s="34"/>
      <c r="AE57" s="22">
        <f t="shared" si="0"/>
        <v>15</v>
      </c>
      <c r="AF57" s="20">
        <f t="shared" si="0"/>
        <v>48</v>
      </c>
      <c r="AG57" s="23">
        <f t="shared" si="0"/>
        <v>63</v>
      </c>
    </row>
    <row r="58" spans="2:33" ht="17.399999999999999" x14ac:dyDescent="0.3">
      <c r="B58" s="24" t="s">
        <v>5</v>
      </c>
      <c r="C58" s="20">
        <v>19</v>
      </c>
      <c r="D58" s="20">
        <v>67</v>
      </c>
      <c r="E58" s="20">
        <v>86</v>
      </c>
      <c r="F58" s="27"/>
      <c r="G58" s="20">
        <v>0</v>
      </c>
      <c r="H58" s="20">
        <v>0</v>
      </c>
      <c r="I58" s="20">
        <v>0</v>
      </c>
      <c r="J58" s="27"/>
      <c r="K58" s="20">
        <v>13</v>
      </c>
      <c r="L58" s="20">
        <v>35</v>
      </c>
      <c r="M58" s="20">
        <v>48</v>
      </c>
      <c r="N58" s="27"/>
      <c r="O58" s="20">
        <v>5</v>
      </c>
      <c r="P58" s="20">
        <v>11</v>
      </c>
      <c r="Q58" s="20">
        <v>16</v>
      </c>
      <c r="R58" s="27"/>
      <c r="S58" s="20">
        <v>0</v>
      </c>
      <c r="T58" s="20">
        <v>18</v>
      </c>
      <c r="U58" s="20">
        <v>18</v>
      </c>
      <c r="V58" s="37"/>
      <c r="W58" s="22">
        <v>0</v>
      </c>
      <c r="X58" s="20">
        <v>0</v>
      </c>
      <c r="Y58" s="23">
        <v>0</v>
      </c>
      <c r="Z58" s="37"/>
      <c r="AA58" s="22">
        <v>2</v>
      </c>
      <c r="AB58" s="20">
        <v>2</v>
      </c>
      <c r="AC58" s="23">
        <v>4</v>
      </c>
      <c r="AD58" s="34"/>
      <c r="AE58" s="22">
        <f t="shared" si="0"/>
        <v>2</v>
      </c>
      <c r="AF58" s="20">
        <f t="shared" si="0"/>
        <v>20</v>
      </c>
      <c r="AG58" s="23">
        <f t="shared" si="0"/>
        <v>22</v>
      </c>
    </row>
    <row r="59" spans="2:33" ht="17.399999999999999" x14ac:dyDescent="0.3">
      <c r="B59" s="24" t="s">
        <v>6</v>
      </c>
      <c r="C59" s="20">
        <v>9</v>
      </c>
      <c r="D59" s="20">
        <v>19</v>
      </c>
      <c r="E59" s="20">
        <v>28</v>
      </c>
      <c r="F59" s="27"/>
      <c r="G59" s="20">
        <v>0</v>
      </c>
      <c r="H59" s="20">
        <v>0</v>
      </c>
      <c r="I59" s="20">
        <v>0</v>
      </c>
      <c r="J59" s="27"/>
      <c r="K59" s="20">
        <v>6</v>
      </c>
      <c r="L59" s="20">
        <v>9</v>
      </c>
      <c r="M59" s="20">
        <v>15</v>
      </c>
      <c r="N59" s="27"/>
      <c r="O59" s="20">
        <v>0</v>
      </c>
      <c r="P59" s="20">
        <v>3</v>
      </c>
      <c r="Q59" s="20">
        <v>3</v>
      </c>
      <c r="R59" s="27"/>
      <c r="S59" s="20">
        <v>1</v>
      </c>
      <c r="T59" s="20">
        <v>6</v>
      </c>
      <c r="U59" s="20">
        <v>7</v>
      </c>
      <c r="V59" s="37"/>
      <c r="W59" s="22">
        <v>0</v>
      </c>
      <c r="X59" s="20">
        <v>0</v>
      </c>
      <c r="Y59" s="23">
        <v>0</v>
      </c>
      <c r="Z59" s="37"/>
      <c r="AA59" s="22">
        <v>2</v>
      </c>
      <c r="AB59" s="20">
        <v>1</v>
      </c>
      <c r="AC59" s="23">
        <v>3</v>
      </c>
      <c r="AD59" s="34"/>
      <c r="AE59" s="22">
        <f>S59+W59+AA59</f>
        <v>3</v>
      </c>
      <c r="AF59" s="20">
        <f>T59+X59+AB59</f>
        <v>7</v>
      </c>
      <c r="AG59" s="23">
        <f>U59+Y59+AC59</f>
        <v>10</v>
      </c>
    </row>
    <row r="60" spans="2:33" ht="21.6" thickBot="1" x14ac:dyDescent="0.45">
      <c r="B60" s="25" t="s">
        <v>7</v>
      </c>
      <c r="C60" s="26">
        <v>102</v>
      </c>
      <c r="D60" s="26">
        <v>358</v>
      </c>
      <c r="E60" s="41">
        <v>460</v>
      </c>
      <c r="F60" s="30"/>
      <c r="G60" s="26">
        <v>0</v>
      </c>
      <c r="H60" s="26">
        <v>0</v>
      </c>
      <c r="I60" s="40">
        <v>0</v>
      </c>
      <c r="J60" s="30"/>
      <c r="K60" s="26">
        <v>58</v>
      </c>
      <c r="L60" s="26">
        <v>189</v>
      </c>
      <c r="M60" s="40">
        <v>247</v>
      </c>
      <c r="N60" s="30"/>
      <c r="O60" s="26">
        <v>16</v>
      </c>
      <c r="P60" s="26">
        <v>70</v>
      </c>
      <c r="Q60" s="40">
        <v>86</v>
      </c>
      <c r="R60" s="30"/>
      <c r="S60" s="26">
        <v>21</v>
      </c>
      <c r="T60" s="26">
        <v>76</v>
      </c>
      <c r="U60" s="40">
        <v>97</v>
      </c>
      <c r="V60" s="38"/>
      <c r="W60" s="25">
        <v>1</v>
      </c>
      <c r="X60" s="26">
        <v>1</v>
      </c>
      <c r="Y60" s="43">
        <v>2</v>
      </c>
      <c r="Z60" s="38"/>
      <c r="AA60" s="25">
        <v>7</v>
      </c>
      <c r="AB60" s="26">
        <v>21</v>
      </c>
      <c r="AC60" s="43">
        <v>28</v>
      </c>
      <c r="AD60" s="35"/>
      <c r="AE60" s="25">
        <f>SUM(AE55:AE59)</f>
        <v>29</v>
      </c>
      <c r="AF60" s="26">
        <f>SUM(AF55:AF59)</f>
        <v>98</v>
      </c>
      <c r="AG60" s="15">
        <f>SUM(AG55:AG59)</f>
        <v>127</v>
      </c>
    </row>
    <row r="61" spans="2:33" ht="15.6" x14ac:dyDescent="0.3">
      <c r="B61" s="44" t="s">
        <v>42</v>
      </c>
    </row>
    <row r="62" spans="2:33" ht="15.6" x14ac:dyDescent="0.3">
      <c r="B62" s="44"/>
    </row>
    <row r="63" spans="2:33" ht="16.2" thickBot="1" x14ac:dyDescent="0.35">
      <c r="B63" s="44"/>
    </row>
    <row r="64" spans="2:33" ht="23.4" thickBot="1" x14ac:dyDescent="0.45">
      <c r="B64" s="73" t="s">
        <v>56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6"/>
      <c r="AD64" s="39"/>
      <c r="AE64" s="87"/>
      <c r="AF64" s="85"/>
      <c r="AG64" s="86"/>
    </row>
    <row r="65" spans="2:36" ht="93" customHeight="1" x14ac:dyDescent="0.3">
      <c r="B65" s="21" t="s">
        <v>0</v>
      </c>
      <c r="C65" s="76" t="s">
        <v>46</v>
      </c>
      <c r="D65" s="77"/>
      <c r="E65" s="78"/>
      <c r="F65" s="28"/>
      <c r="G65" s="76" t="s">
        <v>1</v>
      </c>
      <c r="H65" s="77"/>
      <c r="I65" s="78"/>
      <c r="J65" s="28"/>
      <c r="K65" s="76" t="s">
        <v>47</v>
      </c>
      <c r="L65" s="77"/>
      <c r="M65" s="78"/>
      <c r="N65" s="28"/>
      <c r="O65" s="76" t="s">
        <v>48</v>
      </c>
      <c r="P65" s="77"/>
      <c r="Q65" s="78"/>
      <c r="R65" s="36"/>
      <c r="S65" s="88" t="s">
        <v>49</v>
      </c>
      <c r="T65" s="89"/>
      <c r="U65" s="90"/>
      <c r="V65" s="58"/>
      <c r="W65" s="96" t="s">
        <v>50</v>
      </c>
      <c r="X65" s="89"/>
      <c r="Y65" s="97"/>
      <c r="Z65" s="58"/>
      <c r="AA65" s="96" t="s">
        <v>52</v>
      </c>
      <c r="AB65" s="89"/>
      <c r="AC65" s="98"/>
      <c r="AD65" s="33"/>
      <c r="AE65" s="88" t="s">
        <v>51</v>
      </c>
      <c r="AF65" s="89"/>
      <c r="AG65" s="98"/>
      <c r="AI65" t="s">
        <v>53</v>
      </c>
      <c r="AJ65" t="s">
        <v>54</v>
      </c>
    </row>
    <row r="66" spans="2:36" ht="17.399999999999999" x14ac:dyDescent="0.3">
      <c r="B66" s="29"/>
      <c r="C66" s="20" t="s">
        <v>24</v>
      </c>
      <c r="D66" s="20" t="s">
        <v>25</v>
      </c>
      <c r="E66" s="20" t="s">
        <v>2</v>
      </c>
      <c r="F66" s="27"/>
      <c r="G66" s="20" t="s">
        <v>24</v>
      </c>
      <c r="H66" s="20" t="s">
        <v>25</v>
      </c>
      <c r="I66" s="20" t="s">
        <v>2</v>
      </c>
      <c r="J66" s="27"/>
      <c r="K66" s="20" t="s">
        <v>26</v>
      </c>
      <c r="L66" s="20" t="s">
        <v>25</v>
      </c>
      <c r="M66" s="20" t="s">
        <v>2</v>
      </c>
      <c r="N66" s="27"/>
      <c r="O66" s="20" t="s">
        <v>26</v>
      </c>
      <c r="P66" s="20" t="s">
        <v>25</v>
      </c>
      <c r="Q66" s="20" t="s">
        <v>2</v>
      </c>
      <c r="R66" s="37"/>
      <c r="S66" s="59" t="s">
        <v>26</v>
      </c>
      <c r="T66" s="20" t="s">
        <v>25</v>
      </c>
      <c r="U66" s="20" t="s">
        <v>2</v>
      </c>
      <c r="V66" s="37"/>
      <c r="W66" s="22" t="s">
        <v>26</v>
      </c>
      <c r="X66" s="20" t="s">
        <v>25</v>
      </c>
      <c r="Y66" s="23" t="s">
        <v>2</v>
      </c>
      <c r="Z66" s="37"/>
      <c r="AA66" s="22" t="s">
        <v>26</v>
      </c>
      <c r="AB66" s="20" t="s">
        <v>25</v>
      </c>
      <c r="AC66" s="60" t="s">
        <v>2</v>
      </c>
      <c r="AE66" s="59"/>
      <c r="AF66" s="20"/>
      <c r="AG66" s="60"/>
    </row>
    <row r="67" spans="2:36" ht="17.399999999999999" x14ac:dyDescent="0.3">
      <c r="B67" s="24" t="s">
        <v>13</v>
      </c>
      <c r="C67" s="20">
        <v>12</v>
      </c>
      <c r="D67" s="20">
        <v>20</v>
      </c>
      <c r="E67" s="20">
        <v>32</v>
      </c>
      <c r="F67" s="27"/>
      <c r="G67" s="20">
        <v>0</v>
      </c>
      <c r="H67" s="20">
        <v>0</v>
      </c>
      <c r="I67" s="20">
        <v>0</v>
      </c>
      <c r="J67" s="27"/>
      <c r="K67" s="20">
        <v>6</v>
      </c>
      <c r="L67" s="20">
        <v>9</v>
      </c>
      <c r="M67" s="20">
        <v>15</v>
      </c>
      <c r="N67" s="27"/>
      <c r="O67" s="20">
        <v>2</v>
      </c>
      <c r="P67" s="20">
        <v>4</v>
      </c>
      <c r="Q67" s="20">
        <v>6</v>
      </c>
      <c r="R67" s="37"/>
      <c r="S67" s="59">
        <v>3</v>
      </c>
      <c r="T67" s="20">
        <v>6</v>
      </c>
      <c r="U67" s="20">
        <v>9</v>
      </c>
      <c r="V67" s="37"/>
      <c r="W67" s="22">
        <v>0</v>
      </c>
      <c r="X67" s="20">
        <v>0</v>
      </c>
      <c r="Y67" s="23">
        <v>0</v>
      </c>
      <c r="Z67" s="37"/>
      <c r="AA67" s="22">
        <v>1</v>
      </c>
      <c r="AB67" s="20">
        <v>1</v>
      </c>
      <c r="AC67" s="60">
        <v>2</v>
      </c>
      <c r="AE67" s="59">
        <f>S67+W67+AA67</f>
        <v>4</v>
      </c>
      <c r="AF67" s="20">
        <f>T67+X67+AB67</f>
        <v>7</v>
      </c>
      <c r="AG67" s="60">
        <f>SUM(AE67:AF67)</f>
        <v>11</v>
      </c>
      <c r="AI67" s="99">
        <f>AC67/E67</f>
        <v>6.25E-2</v>
      </c>
      <c r="AJ67" s="99">
        <f>AG67/E67</f>
        <v>0.34375</v>
      </c>
    </row>
    <row r="68" spans="2:36" ht="17.399999999999999" x14ac:dyDescent="0.3">
      <c r="B68" s="24" t="s">
        <v>3</v>
      </c>
      <c r="C68" s="20">
        <v>23</v>
      </c>
      <c r="D68" s="20">
        <v>90</v>
      </c>
      <c r="E68" s="20">
        <v>113</v>
      </c>
      <c r="F68" s="27"/>
      <c r="G68" s="20">
        <v>0</v>
      </c>
      <c r="H68" s="20">
        <v>0</v>
      </c>
      <c r="I68" s="20">
        <v>0</v>
      </c>
      <c r="J68" s="27"/>
      <c r="K68" s="20">
        <v>17</v>
      </c>
      <c r="L68" s="20">
        <v>57</v>
      </c>
      <c r="M68" s="20">
        <v>74</v>
      </c>
      <c r="N68" s="27"/>
      <c r="O68" s="20">
        <v>1</v>
      </c>
      <c r="P68" s="20">
        <v>19</v>
      </c>
      <c r="Q68" s="20">
        <v>20</v>
      </c>
      <c r="R68" s="37"/>
      <c r="S68" s="59">
        <v>5</v>
      </c>
      <c r="T68" s="20">
        <v>13</v>
      </c>
      <c r="U68" s="20">
        <v>18</v>
      </c>
      <c r="V68" s="37"/>
      <c r="W68" s="22">
        <v>0</v>
      </c>
      <c r="X68" s="20">
        <v>0</v>
      </c>
      <c r="Y68" s="23">
        <v>0</v>
      </c>
      <c r="Z68" s="37"/>
      <c r="AA68" s="22">
        <v>0</v>
      </c>
      <c r="AB68" s="20">
        <v>1</v>
      </c>
      <c r="AC68" s="60">
        <v>1</v>
      </c>
      <c r="AE68" s="59">
        <f t="shared" ref="AE68:AE71" si="1">S68+W68+AA68</f>
        <v>5</v>
      </c>
      <c r="AF68" s="20">
        <f t="shared" ref="AF68:AF71" si="2">T68+X68+AB68</f>
        <v>14</v>
      </c>
      <c r="AG68" s="60">
        <f t="shared" ref="AG68:AG72" si="3">SUM(AE68:AF68)</f>
        <v>19</v>
      </c>
      <c r="AI68" s="99">
        <f t="shared" ref="AI68:AI72" si="4">AC68/E68</f>
        <v>8.8495575221238937E-3</v>
      </c>
      <c r="AJ68" s="99">
        <f t="shared" ref="AJ68:AJ72" si="5">AG68/E68</f>
        <v>0.16814159292035399</v>
      </c>
    </row>
    <row r="69" spans="2:36" ht="17.399999999999999" x14ac:dyDescent="0.3">
      <c r="B69" s="24" t="s">
        <v>4</v>
      </c>
      <c r="C69" s="20">
        <v>33</v>
      </c>
      <c r="D69" s="20">
        <v>143</v>
      </c>
      <c r="E69" s="20">
        <v>176</v>
      </c>
      <c r="F69" s="27"/>
      <c r="G69" s="20">
        <v>0</v>
      </c>
      <c r="H69" s="20">
        <v>0</v>
      </c>
      <c r="I69" s="20">
        <v>0</v>
      </c>
      <c r="J69" s="27"/>
      <c r="K69" s="20">
        <v>13</v>
      </c>
      <c r="L69" s="20">
        <v>73</v>
      </c>
      <c r="M69" s="20">
        <v>86</v>
      </c>
      <c r="N69" s="27"/>
      <c r="O69" s="20">
        <v>6</v>
      </c>
      <c r="P69" s="20">
        <v>25</v>
      </c>
      <c r="Q69" s="20">
        <v>31</v>
      </c>
      <c r="R69" s="37"/>
      <c r="S69" s="59">
        <v>13</v>
      </c>
      <c r="T69" s="20">
        <v>25</v>
      </c>
      <c r="U69" s="20">
        <v>38</v>
      </c>
      <c r="V69" s="37"/>
      <c r="W69" s="22">
        <v>0</v>
      </c>
      <c r="X69" s="20">
        <v>2</v>
      </c>
      <c r="Y69" s="23">
        <v>2</v>
      </c>
      <c r="Z69" s="37"/>
      <c r="AA69" s="22">
        <v>1</v>
      </c>
      <c r="AB69" s="20">
        <v>18</v>
      </c>
      <c r="AC69" s="60">
        <v>19</v>
      </c>
      <c r="AE69" s="59">
        <f t="shared" si="1"/>
        <v>14</v>
      </c>
      <c r="AF69" s="20">
        <f t="shared" si="2"/>
        <v>45</v>
      </c>
      <c r="AG69" s="60">
        <f t="shared" si="3"/>
        <v>59</v>
      </c>
      <c r="AI69" s="99">
        <f t="shared" si="4"/>
        <v>0.10795454545454546</v>
      </c>
      <c r="AJ69" s="99">
        <f t="shared" si="5"/>
        <v>0.33522727272727271</v>
      </c>
    </row>
    <row r="70" spans="2:36" ht="17.399999999999999" x14ac:dyDescent="0.3">
      <c r="B70" s="24" t="s">
        <v>5</v>
      </c>
      <c r="C70" s="20">
        <v>21</v>
      </c>
      <c r="D70" s="20">
        <v>60</v>
      </c>
      <c r="E70" s="20">
        <v>81</v>
      </c>
      <c r="F70" s="27"/>
      <c r="G70" s="20">
        <v>0</v>
      </c>
      <c r="H70" s="20">
        <v>0</v>
      </c>
      <c r="I70" s="20">
        <v>0</v>
      </c>
      <c r="J70" s="27"/>
      <c r="K70" s="20">
        <v>14</v>
      </c>
      <c r="L70" s="20">
        <v>27</v>
      </c>
      <c r="M70" s="20">
        <v>41</v>
      </c>
      <c r="N70" s="27"/>
      <c r="O70" s="20">
        <v>2</v>
      </c>
      <c r="P70" s="20">
        <v>10</v>
      </c>
      <c r="Q70" s="20">
        <v>12</v>
      </c>
      <c r="R70" s="37"/>
      <c r="S70" s="59">
        <v>5</v>
      </c>
      <c r="T70" s="20">
        <v>18</v>
      </c>
      <c r="U70" s="20">
        <v>23</v>
      </c>
      <c r="V70" s="37"/>
      <c r="W70" s="22">
        <v>0</v>
      </c>
      <c r="X70" s="20">
        <v>1</v>
      </c>
      <c r="Y70" s="23">
        <v>1</v>
      </c>
      <c r="Z70" s="37"/>
      <c r="AA70" s="22">
        <v>0</v>
      </c>
      <c r="AB70" s="20">
        <v>4</v>
      </c>
      <c r="AC70" s="60">
        <v>4</v>
      </c>
      <c r="AE70" s="59">
        <f t="shared" si="1"/>
        <v>5</v>
      </c>
      <c r="AF70" s="20">
        <f t="shared" si="2"/>
        <v>23</v>
      </c>
      <c r="AG70" s="60">
        <f t="shared" si="3"/>
        <v>28</v>
      </c>
      <c r="AI70" s="99">
        <f t="shared" si="4"/>
        <v>4.9382716049382713E-2</v>
      </c>
      <c r="AJ70" s="99">
        <f t="shared" si="5"/>
        <v>0.34567901234567899</v>
      </c>
    </row>
    <row r="71" spans="2:36" ht="17.399999999999999" x14ac:dyDescent="0.3">
      <c r="B71" s="24" t="s">
        <v>6</v>
      </c>
      <c r="C71" s="20">
        <v>7</v>
      </c>
      <c r="D71" s="20">
        <v>21</v>
      </c>
      <c r="E71" s="20">
        <v>28</v>
      </c>
      <c r="F71" s="27"/>
      <c r="G71" s="20">
        <v>0</v>
      </c>
      <c r="H71" s="20">
        <v>0</v>
      </c>
      <c r="I71" s="20">
        <v>0</v>
      </c>
      <c r="J71" s="27"/>
      <c r="K71" s="20">
        <v>5</v>
      </c>
      <c r="L71" s="20">
        <v>10</v>
      </c>
      <c r="M71" s="20">
        <v>15</v>
      </c>
      <c r="N71" s="27"/>
      <c r="O71" s="20">
        <v>0</v>
      </c>
      <c r="P71" s="20">
        <v>3</v>
      </c>
      <c r="Q71" s="20">
        <v>3</v>
      </c>
      <c r="R71" s="37"/>
      <c r="S71" s="59">
        <v>2</v>
      </c>
      <c r="T71" s="20">
        <v>6</v>
      </c>
      <c r="U71" s="20">
        <v>8</v>
      </c>
      <c r="V71" s="37"/>
      <c r="W71" s="22">
        <v>0</v>
      </c>
      <c r="X71" s="20">
        <v>0</v>
      </c>
      <c r="Y71" s="23">
        <v>0</v>
      </c>
      <c r="Z71" s="37"/>
      <c r="AA71" s="22">
        <v>0</v>
      </c>
      <c r="AB71" s="20">
        <v>2</v>
      </c>
      <c r="AC71" s="60">
        <v>2</v>
      </c>
      <c r="AE71" s="59">
        <f t="shared" si="1"/>
        <v>2</v>
      </c>
      <c r="AF71" s="20">
        <f t="shared" si="2"/>
        <v>8</v>
      </c>
      <c r="AG71" s="60">
        <f t="shared" si="3"/>
        <v>10</v>
      </c>
      <c r="AI71" s="99">
        <f t="shared" si="4"/>
        <v>7.1428571428571425E-2</v>
      </c>
      <c r="AJ71" s="99">
        <f t="shared" si="5"/>
        <v>0.35714285714285715</v>
      </c>
    </row>
    <row r="72" spans="2:36" ht="21.6" thickBot="1" x14ac:dyDescent="0.45">
      <c r="B72" s="25" t="s">
        <v>7</v>
      </c>
      <c r="C72" s="26">
        <v>96</v>
      </c>
      <c r="D72" s="26">
        <v>334</v>
      </c>
      <c r="E72" s="41">
        <v>430</v>
      </c>
      <c r="F72" s="30"/>
      <c r="G72" s="26">
        <v>0</v>
      </c>
      <c r="H72" s="26">
        <v>0</v>
      </c>
      <c r="I72" s="40">
        <v>0</v>
      </c>
      <c r="J72" s="30"/>
      <c r="K72" s="26">
        <v>55</v>
      </c>
      <c r="L72" s="26">
        <v>176</v>
      </c>
      <c r="M72" s="40">
        <v>231</v>
      </c>
      <c r="N72" s="30"/>
      <c r="O72" s="26">
        <v>11</v>
      </c>
      <c r="P72" s="26">
        <v>61</v>
      </c>
      <c r="Q72" s="40">
        <v>72</v>
      </c>
      <c r="R72" s="38"/>
      <c r="S72" s="61">
        <v>28</v>
      </c>
      <c r="T72" s="62">
        <v>68</v>
      </c>
      <c r="U72" s="63">
        <v>96</v>
      </c>
      <c r="V72" s="64"/>
      <c r="W72" s="65">
        <v>0</v>
      </c>
      <c r="X72" s="62">
        <v>3</v>
      </c>
      <c r="Y72" s="66">
        <v>3</v>
      </c>
      <c r="Z72" s="64">
        <v>0</v>
      </c>
      <c r="AA72" s="65">
        <v>2</v>
      </c>
      <c r="AB72" s="62">
        <v>26</v>
      </c>
      <c r="AC72" s="67">
        <v>28</v>
      </c>
      <c r="AE72" s="61">
        <f>SUM(AE67:AE71)</f>
        <v>30</v>
      </c>
      <c r="AF72" s="62">
        <f>SUM(AF67:AF71)</f>
        <v>97</v>
      </c>
      <c r="AG72" s="68">
        <f t="shared" si="3"/>
        <v>127</v>
      </c>
      <c r="AI72" s="99">
        <f t="shared" si="4"/>
        <v>6.5116279069767441E-2</v>
      </c>
      <c r="AJ72" s="99">
        <f>AG72/E72</f>
        <v>0.29534883720930233</v>
      </c>
    </row>
    <row r="73" spans="2:36" ht="15.6" x14ac:dyDescent="0.3">
      <c r="B73" s="44" t="s">
        <v>42</v>
      </c>
    </row>
    <row r="74" spans="2:36" ht="15.6" x14ac:dyDescent="0.3">
      <c r="B74" s="44"/>
    </row>
    <row r="75" spans="2:36" x14ac:dyDescent="0.3">
      <c r="X75" s="57"/>
    </row>
    <row r="76" spans="2:36" ht="15" thickBot="1" x14ac:dyDescent="0.35"/>
    <row r="77" spans="2:36" ht="15.6" x14ac:dyDescent="0.3">
      <c r="B77" s="103" t="s">
        <v>43</v>
      </c>
      <c r="C77" s="52"/>
      <c r="D77" s="50"/>
      <c r="O77" s="100" t="s">
        <v>44</v>
      </c>
      <c r="P77" s="101"/>
      <c r="Q77" s="101"/>
      <c r="R77" s="102"/>
      <c r="AD77" s="100" t="s">
        <v>55</v>
      </c>
      <c r="AE77" s="101"/>
      <c r="AF77" s="102"/>
    </row>
    <row r="78" spans="2:36" ht="15.6" x14ac:dyDescent="0.3">
      <c r="B78" s="48">
        <v>2014</v>
      </c>
      <c r="C78" s="55">
        <f>AG8</f>
        <v>149</v>
      </c>
      <c r="D78" s="50"/>
      <c r="O78" s="49">
        <v>2014</v>
      </c>
      <c r="P78" s="71">
        <f>Q8</f>
        <v>30</v>
      </c>
      <c r="Q78" s="71"/>
      <c r="R78" s="72"/>
      <c r="AA78" s="57"/>
      <c r="AD78" s="48">
        <v>2014</v>
      </c>
      <c r="AE78" s="69">
        <f>E8</f>
        <v>396</v>
      </c>
      <c r="AF78" s="70"/>
    </row>
    <row r="79" spans="2:36" ht="15.6" x14ac:dyDescent="0.3">
      <c r="B79" s="48">
        <v>2015</v>
      </c>
      <c r="C79" s="55">
        <f>AG18</f>
        <v>178</v>
      </c>
      <c r="D79" s="51"/>
      <c r="O79" s="49">
        <v>2015</v>
      </c>
      <c r="P79" s="71">
        <f>Q18</f>
        <v>40</v>
      </c>
      <c r="Q79" s="71"/>
      <c r="R79" s="72"/>
      <c r="AD79" s="48">
        <v>2015</v>
      </c>
      <c r="AE79" s="69">
        <f>E18</f>
        <v>488</v>
      </c>
      <c r="AF79" s="70"/>
    </row>
    <row r="80" spans="2:36" ht="15.6" x14ac:dyDescent="0.3">
      <c r="B80" s="48">
        <v>2016</v>
      </c>
      <c r="C80" s="55">
        <f>AG28</f>
        <v>182</v>
      </c>
      <c r="D80" s="51"/>
      <c r="O80" s="49">
        <v>2016</v>
      </c>
      <c r="P80" s="71">
        <f>Q28</f>
        <v>61</v>
      </c>
      <c r="Q80" s="71"/>
      <c r="R80" s="72"/>
      <c r="AD80" s="48">
        <v>2016</v>
      </c>
      <c r="AE80" s="69">
        <f>E28</f>
        <v>559</v>
      </c>
      <c r="AF80" s="70"/>
    </row>
    <row r="81" spans="2:32" ht="15.6" x14ac:dyDescent="0.3">
      <c r="B81" s="48">
        <v>2017</v>
      </c>
      <c r="C81" s="55">
        <f>AG38</f>
        <v>165.5</v>
      </c>
      <c r="D81" s="51"/>
      <c r="O81" s="49">
        <v>2017</v>
      </c>
      <c r="P81" s="71">
        <f>Q38</f>
        <v>73</v>
      </c>
      <c r="Q81" s="71"/>
      <c r="R81" s="72"/>
      <c r="AD81" s="48">
        <v>2017</v>
      </c>
      <c r="AE81" s="69">
        <f>E38</f>
        <v>628</v>
      </c>
      <c r="AF81" s="70"/>
    </row>
    <row r="82" spans="2:32" ht="15.6" x14ac:dyDescent="0.3">
      <c r="B82" s="48">
        <v>2018</v>
      </c>
      <c r="C82" s="55">
        <f>AG49</f>
        <v>159</v>
      </c>
      <c r="D82" s="51"/>
      <c r="O82" s="49">
        <v>2018</v>
      </c>
      <c r="P82" s="71">
        <f>Q49</f>
        <v>74</v>
      </c>
      <c r="Q82" s="71"/>
      <c r="R82" s="72"/>
      <c r="AD82" s="48">
        <v>2018</v>
      </c>
      <c r="AE82" s="69">
        <f>E49</f>
        <v>478</v>
      </c>
      <c r="AF82" s="70"/>
    </row>
    <row r="83" spans="2:32" ht="15.6" x14ac:dyDescent="0.3">
      <c r="B83" s="48">
        <v>2019</v>
      </c>
      <c r="C83" s="55">
        <f>AG60</f>
        <v>127</v>
      </c>
      <c r="D83" s="51"/>
      <c r="O83" s="49">
        <v>2019</v>
      </c>
      <c r="P83" s="71">
        <f>Q60</f>
        <v>86</v>
      </c>
      <c r="Q83" s="71"/>
      <c r="R83" s="72"/>
      <c r="AD83" s="48">
        <v>2019</v>
      </c>
      <c r="AE83" s="69">
        <f>E60</f>
        <v>460</v>
      </c>
      <c r="AF83" s="70"/>
    </row>
    <row r="84" spans="2:32" ht="16.2" thickBot="1" x14ac:dyDescent="0.35">
      <c r="B84" s="56">
        <v>2020</v>
      </c>
      <c r="C84" s="53">
        <f>AG72</f>
        <v>127</v>
      </c>
      <c r="D84" s="51"/>
      <c r="O84" s="54">
        <v>2020</v>
      </c>
      <c r="P84" s="91">
        <f>Q72</f>
        <v>72</v>
      </c>
      <c r="Q84" s="92"/>
      <c r="R84" s="93"/>
      <c r="AD84" s="56">
        <v>2020</v>
      </c>
      <c r="AE84" s="94">
        <f>E72</f>
        <v>430</v>
      </c>
      <c r="AF84" s="95"/>
    </row>
    <row r="88" spans="2:32" ht="19.2" x14ac:dyDescent="0.35">
      <c r="F88" s="46"/>
    </row>
    <row r="96" spans="2:32" ht="15" customHeight="1" x14ac:dyDescent="0.3"/>
    <row r="97" ht="15" customHeight="1" x14ac:dyDescent="0.3"/>
  </sheetData>
  <mergeCells count="65">
    <mergeCell ref="AE84:AF84"/>
    <mergeCell ref="W65:Y65"/>
    <mergeCell ref="AA65:AC65"/>
    <mergeCell ref="AE65:AG65"/>
    <mergeCell ref="AE82:AF82"/>
    <mergeCell ref="AE83:AF83"/>
    <mergeCell ref="AD77:AF77"/>
    <mergeCell ref="AE79:AF79"/>
    <mergeCell ref="AE80:AF80"/>
    <mergeCell ref="G65:I65"/>
    <mergeCell ref="K65:M65"/>
    <mergeCell ref="O65:Q65"/>
    <mergeCell ref="S65:U65"/>
    <mergeCell ref="P84:R84"/>
    <mergeCell ref="O77:R77"/>
    <mergeCell ref="P79:R79"/>
    <mergeCell ref="P80:R80"/>
    <mergeCell ref="P81:R81"/>
    <mergeCell ref="P82:R82"/>
    <mergeCell ref="P83:R83"/>
    <mergeCell ref="C2:E2"/>
    <mergeCell ref="G2:I2"/>
    <mergeCell ref="K2:M2"/>
    <mergeCell ref="O2:Q2"/>
    <mergeCell ref="AE2:AG2"/>
    <mergeCell ref="C32:E32"/>
    <mergeCell ref="G32:I32"/>
    <mergeCell ref="K32:M32"/>
    <mergeCell ref="O32:Q32"/>
    <mergeCell ref="AE32:AG32"/>
    <mergeCell ref="C12:E12"/>
    <mergeCell ref="C22:E22"/>
    <mergeCell ref="G22:I22"/>
    <mergeCell ref="K22:M22"/>
    <mergeCell ref="O22:Q22"/>
    <mergeCell ref="AE22:AG22"/>
    <mergeCell ref="G12:I12"/>
    <mergeCell ref="K12:M12"/>
    <mergeCell ref="O12:Q12"/>
    <mergeCell ref="AE12:AG12"/>
    <mergeCell ref="B41:Y41"/>
    <mergeCell ref="AE41:AG41"/>
    <mergeCell ref="W42:Y42"/>
    <mergeCell ref="AE42:AG42"/>
    <mergeCell ref="C42:E42"/>
    <mergeCell ref="G42:I42"/>
    <mergeCell ref="K42:M42"/>
    <mergeCell ref="O42:Q42"/>
    <mergeCell ref="S42:U42"/>
    <mergeCell ref="AE81:AF81"/>
    <mergeCell ref="P78:R78"/>
    <mergeCell ref="AE78:AF78"/>
    <mergeCell ref="B52:AC52"/>
    <mergeCell ref="AE52:AG52"/>
    <mergeCell ref="C53:E53"/>
    <mergeCell ref="G53:I53"/>
    <mergeCell ref="K53:M53"/>
    <mergeCell ref="O53:Q53"/>
    <mergeCell ref="S53:U53"/>
    <mergeCell ref="W53:Y53"/>
    <mergeCell ref="AA53:AC53"/>
    <mergeCell ref="AE53:AG53"/>
    <mergeCell ref="B64:AC64"/>
    <mergeCell ref="AE64:AG64"/>
    <mergeCell ref="C65:E6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2</dc:creator>
  <cp:lastModifiedBy>Trinity</cp:lastModifiedBy>
  <dcterms:created xsi:type="dcterms:W3CDTF">2018-06-15T17:24:14Z</dcterms:created>
  <dcterms:modified xsi:type="dcterms:W3CDTF">2022-07-06T17:44:31Z</dcterms:modified>
</cp:coreProperties>
</file>